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OMMODITY\2024 2025 SCHOOL YEAR\CALCULATORS\"/>
    </mc:Choice>
  </mc:AlternateContent>
  <xr:revisionPtr revIDLastSave="0" documentId="13_ncr:1_{7CCC0B83-4663-475F-A4A5-6A4E363B5C85}" xr6:coauthVersionLast="47" xr6:coauthVersionMax="47" xr10:uidLastSave="{00000000-0000-0000-0000-000000000000}"/>
  <bookViews>
    <workbookView xWindow="930" yWindow="1605" windowWidth="27870" windowHeight="14595" tabRatio="784" xr2:uid="{00000000-000D-0000-FFFF-FFFF00000000}"/>
  </bookViews>
  <sheets>
    <sheet name="Zone 4" sheetId="34" r:id="rId1"/>
  </sheets>
  <definedNames>
    <definedName name="_xlnm.Print_Area" localSheetId="0">'Zone 4'!$A$1:$X$130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22" i="34" l="1"/>
  <c r="X122" i="34" s="1"/>
  <c r="V119" i="34"/>
  <c r="X119" i="34" s="1"/>
  <c r="V116" i="34"/>
  <c r="X116" i="34" s="1"/>
  <c r="V115" i="34"/>
  <c r="W115" i="34" s="1"/>
  <c r="V112" i="34"/>
  <c r="W112" i="34" s="1"/>
  <c r="V111" i="34"/>
  <c r="X111" i="34" s="1"/>
  <c r="V110" i="34"/>
  <c r="X110" i="34" s="1"/>
  <c r="V109" i="34"/>
  <c r="W109" i="34" s="1"/>
  <c r="V108" i="34"/>
  <c r="W108" i="34" s="1"/>
  <c r="V107" i="34"/>
  <c r="X107" i="34" s="1"/>
  <c r="V106" i="34"/>
  <c r="W106" i="34" s="1"/>
  <c r="V105" i="34"/>
  <c r="X105" i="34" s="1"/>
  <c r="V104" i="34"/>
  <c r="W104" i="34" s="1"/>
  <c r="V101" i="34"/>
  <c r="X101" i="34" s="1"/>
  <c r="V98" i="34"/>
  <c r="W98" i="34" s="1"/>
  <c r="V97" i="34"/>
  <c r="X97" i="34" s="1"/>
  <c r="V96" i="34"/>
  <c r="W96" i="34" s="1"/>
  <c r="V95" i="34"/>
  <c r="X95" i="34" s="1"/>
  <c r="V91" i="34"/>
  <c r="V90" i="34"/>
  <c r="W90" i="34" s="1"/>
  <c r="V87" i="34"/>
  <c r="X87" i="34" s="1"/>
  <c r="V86" i="34"/>
  <c r="X86" i="34" s="1"/>
  <c r="V85" i="34"/>
  <c r="V82" i="34"/>
  <c r="W82" i="34" s="1"/>
  <c r="V81" i="34"/>
  <c r="X81" i="34" s="1"/>
  <c r="V80" i="34"/>
  <c r="X80" i="34" s="1"/>
  <c r="V79" i="34"/>
  <c r="V76" i="34"/>
  <c r="W76" i="34" s="1"/>
  <c r="V73" i="34"/>
  <c r="X73" i="34" s="1"/>
  <c r="V72" i="34"/>
  <c r="W72" i="34" s="1"/>
  <c r="V71" i="34"/>
  <c r="V70" i="34"/>
  <c r="W70" i="34" s="1"/>
  <c r="V69" i="34"/>
  <c r="X69" i="34" s="1"/>
  <c r="V68" i="34"/>
  <c r="W68" i="34" s="1"/>
  <c r="V67" i="34"/>
  <c r="V66" i="34"/>
  <c r="W66" i="34" s="1"/>
  <c r="V65" i="34"/>
  <c r="W65" i="34" s="1"/>
  <c r="V62" i="34"/>
  <c r="V61" i="34"/>
  <c r="X61" i="34" s="1"/>
  <c r="V60" i="34"/>
  <c r="X60" i="34" s="1"/>
  <c r="V59" i="34"/>
  <c r="X59" i="34" s="1"/>
  <c r="V58" i="34"/>
  <c r="V55" i="34"/>
  <c r="W55" i="34" s="1"/>
  <c r="V54" i="34"/>
  <c r="X54" i="34" s="1"/>
  <c r="V53" i="34"/>
  <c r="X53" i="34" s="1"/>
  <c r="V52" i="34"/>
  <c r="V51" i="34"/>
  <c r="X51" i="34" s="1"/>
  <c r="V48" i="34"/>
  <c r="V47" i="34"/>
  <c r="W47" i="34" s="1"/>
  <c r="V44" i="34"/>
  <c r="X44" i="34" s="1"/>
  <c r="V43" i="34"/>
  <c r="W43" i="34" s="1"/>
  <c r="V42" i="34"/>
  <c r="X42" i="34" s="1"/>
  <c r="V41" i="34"/>
  <c r="V40" i="34"/>
  <c r="X40" i="34" s="1"/>
  <c r="V39" i="34"/>
  <c r="W39" i="34" s="1"/>
  <c r="V36" i="34"/>
  <c r="X36" i="34" s="1"/>
  <c r="V33" i="34"/>
  <c r="X33" i="34" s="1"/>
  <c r="V32" i="34"/>
  <c r="W32" i="34" s="1"/>
  <c r="V29" i="34"/>
  <c r="X29" i="34" s="1"/>
  <c r="V25" i="34"/>
  <c r="X25" i="34" s="1"/>
  <c r="V24" i="34"/>
  <c r="W24" i="34" s="1"/>
  <c r="V23" i="34"/>
  <c r="X23" i="34" s="1"/>
  <c r="V22" i="34"/>
  <c r="W22" i="34" s="1"/>
  <c r="V21" i="34"/>
  <c r="X21" i="34" s="1"/>
  <c r="V20" i="34"/>
  <c r="W20" i="34" s="1"/>
  <c r="V19" i="34"/>
  <c r="W19" i="34" s="1"/>
  <c r="V18" i="34"/>
  <c r="V17" i="34"/>
  <c r="X17" i="34" s="1"/>
  <c r="V14" i="34"/>
  <c r="W14" i="34" s="1"/>
  <c r="V13" i="34"/>
  <c r="X13" i="34" s="1"/>
  <c r="V12" i="34"/>
  <c r="V11" i="34"/>
  <c r="X11" i="34" s="1"/>
  <c r="V10" i="34"/>
  <c r="V9" i="34"/>
  <c r="X9" i="34" s="1"/>
  <c r="W23" i="34" l="1"/>
  <c r="W69" i="34"/>
  <c r="X65" i="34"/>
  <c r="X72" i="34"/>
  <c r="X19" i="34"/>
  <c r="W53" i="34"/>
  <c r="X68" i="34"/>
  <c r="X24" i="34"/>
  <c r="X32" i="34"/>
  <c r="X39" i="34"/>
  <c r="X43" i="34"/>
  <c r="X104" i="34"/>
  <c r="W110" i="34"/>
  <c r="W36" i="34"/>
  <c r="W86" i="34"/>
  <c r="W95" i="34"/>
  <c r="X115" i="34"/>
  <c r="X20" i="34"/>
  <c r="W60" i="34"/>
  <c r="X96" i="34"/>
  <c r="W101" i="34"/>
  <c r="X14" i="34"/>
  <c r="W59" i="34"/>
  <c r="W80" i="34"/>
  <c r="X112" i="34"/>
  <c r="X106" i="34"/>
  <c r="W13" i="34"/>
  <c r="X67" i="34"/>
  <c r="W67" i="34"/>
  <c r="X79" i="34"/>
  <c r="W79" i="34"/>
  <c r="W91" i="34"/>
  <c r="X91" i="34"/>
  <c r="V123" i="34"/>
  <c r="X10" i="34"/>
  <c r="W10" i="34"/>
  <c r="X41" i="34"/>
  <c r="W41" i="34"/>
  <c r="W52" i="34"/>
  <c r="X52" i="34"/>
  <c r="X18" i="34"/>
  <c r="W18" i="34"/>
  <c r="W62" i="34"/>
  <c r="X62" i="34"/>
  <c r="X12" i="34"/>
  <c r="W12" i="34"/>
  <c r="W42" i="34"/>
  <c r="X71" i="34"/>
  <c r="W71" i="34"/>
  <c r="W85" i="34"/>
  <c r="X85" i="34"/>
  <c r="W48" i="34"/>
  <c r="X48" i="34"/>
  <c r="X58" i="34"/>
  <c r="W58" i="34"/>
  <c r="W105" i="34"/>
  <c r="X109" i="34"/>
  <c r="W119" i="34"/>
  <c r="W51" i="34"/>
  <c r="W61" i="34"/>
  <c r="X98" i="34"/>
  <c r="W9" i="34"/>
  <c r="W11" i="34"/>
  <c r="W17" i="34"/>
  <c r="W21" i="34"/>
  <c r="X22" i="34"/>
  <c r="W29" i="34"/>
  <c r="W33" i="34"/>
  <c r="W40" i="34"/>
  <c r="W44" i="34"/>
  <c r="X47" i="34"/>
  <c r="X55" i="34"/>
  <c r="X66" i="34"/>
  <c r="X70" i="34"/>
  <c r="X76" i="34"/>
  <c r="X82" i="34"/>
  <c r="X90" i="34"/>
  <c r="W97" i="34"/>
  <c r="X108" i="34"/>
  <c r="W116" i="34"/>
  <c r="W25" i="34"/>
  <c r="W54" i="34"/>
  <c r="W73" i="34"/>
  <c r="W81" i="34"/>
  <c r="W87" i="34"/>
  <c r="W107" i="34"/>
  <c r="W111" i="34"/>
  <c r="W122" i="34"/>
  <c r="X123" i="34" l="1"/>
  <c r="W123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Southard</author>
  </authors>
  <commentList>
    <comment ref="I7" authorId="0" shapeId="0" xr:uid="{0E105EF3-BA58-4478-9B8A-E11D9BF94D24}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The portion cost represents the use of donated cheese </t>
        </r>
      </text>
    </comment>
  </commentList>
</comments>
</file>

<file path=xl/sharedStrings.xml><?xml version="1.0" encoding="utf-8"?>
<sst xmlns="http://schemas.openxmlformats.org/spreadsheetml/2006/main" count="216" uniqueCount="137">
  <si>
    <t xml:space="preserve">LOS CABOS BRAND - ENCHILADAS - CN BULK PACKED  </t>
  </si>
  <si>
    <t xml:space="preserve">LOS CABOS BRAND - BREAKFAST QUESADILLA CN IW PREPRINTED OVENABLE FILM </t>
  </si>
  <si>
    <t xml:space="preserve">LOS CABOS BRAND - BURRITOS - CN BULK PACKED </t>
  </si>
  <si>
    <t xml:space="preserve">LOS CABOS BRAND - BURRITOS CN IW PREPRINTED OVENABLE FILM </t>
  </si>
  <si>
    <t>CABO PRIMO BRAND - QUESADILLA - CN IW PREPRINTED OVENABLE FILM</t>
  </si>
  <si>
    <t>CABO PRIMO BRAND - BURRITOS - CN IW PREPRINTED OVENABLE FILM</t>
  </si>
  <si>
    <t>SCRATCH COOKED LOOK NO SOY IN FILLING WHOLE BEANS</t>
  </si>
  <si>
    <t xml:space="preserve">LOS CABOS BRAND - WRAPS CN IW PREPRINTED OVENABLE FILM </t>
  </si>
  <si>
    <t xml:space="preserve">LOS CABOS BRAND - WRAPS BREAKFAST CN BULK PACKED </t>
  </si>
  <si>
    <t>CABO PRIMO BRAND - BURRITOS - CN BULK PACKED</t>
  </si>
  <si>
    <t xml:space="preserve">LOS CABOS BRAND - BURRITOS CN IW CONTINOUS PRINT OVENABLE FILM </t>
  </si>
  <si>
    <t>EN FUEGO BEAN &amp; CHEESE BURRITO</t>
  </si>
  <si>
    <t>BREAKFAST</t>
  </si>
  <si>
    <t xml:space="preserve">CABO REAL BRAND - BURRITOS CN IW CLEAR OVENABLE FILM </t>
  </si>
  <si>
    <t xml:space="preserve">CABO REAL BRAND - BURRITOS - CN BULK PACKED </t>
  </si>
  <si>
    <t xml:space="preserve">CABO REAL BRAND - ENCHILADAS - CN BULK PACKED  </t>
  </si>
  <si>
    <t>Los Cabos Mexican Foods</t>
  </si>
  <si>
    <t>Number of lbs. of DF Chd Chs to Produce 1 finished case</t>
  </si>
  <si>
    <t>Product Description</t>
  </si>
  <si>
    <t>2/2</t>
  </si>
  <si>
    <t>1/1.75</t>
  </si>
  <si>
    <t>1/1</t>
  </si>
  <si>
    <t>.75/1</t>
  </si>
  <si>
    <t>.75/1.5</t>
  </si>
  <si>
    <t>2/2.25</t>
  </si>
  <si>
    <t>1/1.5</t>
  </si>
  <si>
    <t>1.25/2</t>
  </si>
  <si>
    <t>Broker</t>
  </si>
  <si>
    <t>Phone</t>
  </si>
  <si>
    <t>Fax</t>
  </si>
  <si>
    <t>Contact</t>
  </si>
  <si>
    <t>Email</t>
  </si>
  <si>
    <t>Total Entitlement Dollars</t>
  </si>
  <si>
    <t>School District</t>
  </si>
  <si>
    <t>Address</t>
  </si>
  <si>
    <t xml:space="preserve">BEAN, CHEESE de CHILE RELLENO </t>
  </si>
  <si>
    <t xml:space="preserve">BEEF, AMERICAN CHEESE TACO SNACK YFT </t>
  </si>
  <si>
    <t xml:space="preserve">BEAN, CHEDDAR CHEESE </t>
  </si>
  <si>
    <t xml:space="preserve">BEAN, CHEDDAR CHS w/o TVP </t>
  </si>
  <si>
    <t xml:space="preserve">CHEESE, EGG, GREEN CHILI </t>
  </si>
  <si>
    <t>3 CHEESE, CHEDDAR, JACK, MOTZ 6"   2/40 ct</t>
  </si>
  <si>
    <t xml:space="preserve">REDUCED FAT CHEDDAR CHEESE 6" </t>
  </si>
  <si>
    <t xml:space="preserve">REDUCED FAT MONTEREY JACK 6" </t>
  </si>
  <si>
    <t xml:space="preserve">PEPPER JACK 6" </t>
  </si>
  <si>
    <t xml:space="preserve">FOUR CHEESE RF CHD, RF MJ, MOTZ, AMR  6" </t>
  </si>
  <si>
    <t xml:space="preserve">BEAN, BEEF, CHD CHEESE, SALSA  </t>
  </si>
  <si>
    <t xml:space="preserve">ULTRA BEAN, CHEDDAR CHEESE </t>
  </si>
  <si>
    <t xml:space="preserve">XTREME BEAN, CHEDDAR CHEESE </t>
  </si>
  <si>
    <t>SOUTHWESTERN STYLE BLACK BEAN, CHEESE</t>
  </si>
  <si>
    <t>SHREDDED BEEF &amp; CHEESE GREEN CHILI YFT</t>
  </si>
  <si>
    <t xml:space="preserve">SHREDDED BEEF, CHEESE, CHILE COLORADO </t>
  </si>
  <si>
    <t xml:space="preserve">CHEDDAR, MONTEREY JACK, GREEN CHILI </t>
  </si>
  <si>
    <t>EGG, CHEESE, BACON     2/12 ct</t>
  </si>
  <si>
    <t xml:space="preserve">CHEESE, EGG SALSA </t>
  </si>
  <si>
    <t xml:space="preserve">EGG, CHEESE, BACON  </t>
  </si>
  <si>
    <t xml:space="preserve">EGG, AMERICAN CHEESE, TURKEY SAUSAGE </t>
  </si>
  <si>
    <t xml:space="preserve">Cheese, Turkey Sausage, Green Chili Salsa  </t>
  </si>
  <si>
    <t xml:space="preserve">EGG, CHEESE, TURKEY SAUSAGE WRAP </t>
  </si>
  <si>
    <t>EGG, CHEESE, TURKEY SAUSAGE WRAP     2/12 ct</t>
  </si>
  <si>
    <t xml:space="preserve">EGG, CHEESE, TURKEY SAUSAGE, POTATO WRAP </t>
  </si>
  <si>
    <t xml:space="preserve">CHEDDAR, MONTEREY JACK, GREEN CHILI  </t>
  </si>
  <si>
    <t>City, State, Zip</t>
  </si>
  <si>
    <t>Los Cabos</t>
  </si>
  <si>
    <t>LOS CABOS SUPPER MEAL ENTRÉE CN OVENABLE TRAY</t>
  </si>
  <si>
    <t>2 MA</t>
  </si>
  <si>
    <t>POLLO VERDE CHICKEN VERDE CHEESE</t>
  </si>
  <si>
    <t xml:space="preserve">EGG, CHEESE  WRAP </t>
  </si>
  <si>
    <t>August- Back to School Menu</t>
  </si>
  <si>
    <t>January- New Items for Second Half of School Year</t>
  </si>
  <si>
    <t>May-5th Cinco de Mayo</t>
  </si>
  <si>
    <t>Total Cases</t>
  </si>
  <si>
    <t>Stock Code</t>
  </si>
  <si>
    <t>Serving Size Ounces</t>
  </si>
  <si>
    <t>Case Pack</t>
  </si>
  <si>
    <t>Net Case Weight</t>
  </si>
  <si>
    <t>Total Pounds</t>
  </si>
  <si>
    <t>Distributor Name:</t>
  </si>
  <si>
    <t>BEEF CHEESE TACO SNACK w/o TVP</t>
  </si>
  <si>
    <t>BEAN, CHEDDAR CHS w/o TVP</t>
  </si>
  <si>
    <t>1/1.25</t>
  </si>
  <si>
    <t xml:space="preserve">MOTZARELLA CHS , GREEN CHILE </t>
  </si>
  <si>
    <t xml:space="preserve">The BCR BEANS, CHEESE, RICE BURRITO </t>
  </si>
  <si>
    <t xml:space="preserve">BEAN &amp; TWO CHEESE DIP </t>
  </si>
  <si>
    <t>1.5/1.5</t>
  </si>
  <si>
    <t>1.25/1.5</t>
  </si>
  <si>
    <t>February 27th No Brainer Day</t>
  </si>
  <si>
    <t>Minimum Ship 500 pounds to Distributor</t>
  </si>
  <si>
    <t>Type Name and Title above this line</t>
  </si>
  <si>
    <t>Sturner@mcifoods.com</t>
  </si>
  <si>
    <t>Steve Turner 952-250-6525</t>
  </si>
  <si>
    <t>CHEDDAR CHEESE 6"</t>
  </si>
  <si>
    <t xml:space="preserve">BEAN, CHEDDAR CHEESE YFT                              </t>
  </si>
  <si>
    <t>BEEF, CKN, CHEDDAR CHEESE TACO SNACK YFT</t>
  </si>
  <si>
    <t>Meal Component M/MA &amp; OZ EQV Grains</t>
  </si>
  <si>
    <t>NOI Approx Price Ea. without Distributor Mark Up</t>
  </si>
  <si>
    <t>Fill in Yellow Cells- Put Monthly Usage in Cases</t>
  </si>
  <si>
    <t>Total  Donated Food Dollars</t>
  </si>
  <si>
    <t xml:space="preserve">December  Tamales for Christmas </t>
  </si>
  <si>
    <t xml:space="preserve">June- Summer School </t>
  </si>
  <si>
    <t xml:space="preserve">July- Summer School-  </t>
  </si>
  <si>
    <t xml:space="preserve">September-25th National Quesadilla Day                     </t>
  </si>
  <si>
    <t xml:space="preserve">November 11th Veterans Day </t>
  </si>
  <si>
    <t>April 6th National Burrito Day</t>
  </si>
  <si>
    <t>LOS CABOS BRAND-TAMALES- CN W PAPER HUSK-IW PREPRINTED OVENABLE FILM</t>
  </si>
  <si>
    <t xml:space="preserve">LOS CABOS BRAND-TAMALES- CN w PAPER HUSK-BULK PACKED </t>
  </si>
  <si>
    <t>November 14th, 2023</t>
  </si>
  <si>
    <t>October                                                    14th-18th SNLP Week</t>
  </si>
  <si>
    <t>Mar      3rd -7th SBP Week  Mar 23rd National Chip &amp; Dip Day</t>
  </si>
  <si>
    <t>$2.1037 is the Value Per Lb. DF CHS 110254</t>
  </si>
  <si>
    <t xml:space="preserve">TWO CHEESE &amp; GREEN CHILE MOTZ /PEPPER JACK </t>
  </si>
  <si>
    <t xml:space="preserve">CHICKEN, SALSA VERDE &amp; MOZZARELLA CHEESE </t>
  </si>
  <si>
    <t xml:space="preserve">BEEF, SALSA ROJA, CHEESE </t>
  </si>
  <si>
    <t xml:space="preserve">PORK, SALSA ROJA, CHEESE </t>
  </si>
  <si>
    <t xml:space="preserve">CHS, BF CHORIZO, EGG  </t>
  </si>
  <si>
    <t xml:space="preserve">Minions Co-Brand </t>
  </si>
  <si>
    <t xml:space="preserve">CHICKEN, CHEESE 6" </t>
  </si>
  <si>
    <t>CHICKEN &amp; TWO CHEESE MOTZ, CHD  2/36 ct</t>
  </si>
  <si>
    <t xml:space="preserve">CHICKEN, CHEDDAR CHEESE </t>
  </si>
  <si>
    <t>TWO CHEESE, CHICKEN, GRN CH  RF CHD, RF MJ</t>
  </si>
  <si>
    <t xml:space="preserve">BAJA STYLE CHICKEN, CHEESE </t>
  </si>
  <si>
    <r>
      <t xml:space="preserve">     2024-2025 SY Donated Foods Order Form for </t>
    </r>
    <r>
      <rPr>
        <b/>
        <sz val="14"/>
        <color rgb="FFFF0000"/>
        <rFont val="Arial"/>
        <family val="2"/>
      </rPr>
      <t>(Place State Name Here)</t>
    </r>
  </si>
  <si>
    <t xml:space="preserve">LOS CABOS BRAND - BURRITOS - CN IW FOIL OVENABLE </t>
  </si>
  <si>
    <t>2.25/2.25</t>
  </si>
  <si>
    <t>1.25/1.25</t>
  </si>
  <si>
    <t>CHS, TKY SAUSAGE, EGG</t>
  </si>
  <si>
    <t xml:space="preserve">BEAN, CHEDDAR CHEESE  </t>
  </si>
  <si>
    <t>BEAN, REDUCED FAT AMERICAN CHEESE</t>
  </si>
  <si>
    <t>BEAN, CHEDDAR CHEESE Wtvp</t>
  </si>
  <si>
    <t xml:space="preserve">BEAN, BEEF, CHEDDAR CHEESE </t>
  </si>
  <si>
    <t xml:space="preserve">BEEF CKN &amp; CHEESE TACO SNACK YFT </t>
  </si>
  <si>
    <t>BEAN, CHEDDAR CHEESE</t>
  </si>
  <si>
    <t>LOS CABOS BRAND - BURRITOS - CN BULK PACKED</t>
  </si>
  <si>
    <t>2/2.50</t>
  </si>
  <si>
    <t xml:space="preserve">BEAN, CHEDDAR CHS, GREEN CHILE </t>
  </si>
  <si>
    <t>MACHO CHILI BEEF &amp; CHD CHS</t>
  </si>
  <si>
    <t>ZONE 4</t>
  </si>
  <si>
    <t xml:space="preserve">3 CHS, TKY SAUSAGE, EGG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</si>
</sst>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color indexed="10"/>
      <name val="Arial"/>
      <family val="2"/>
    </font>
    <font>
      <b/>
      <i/>
      <u/>
      <sz val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70C0"/>
      <name val="Arial"/>
      <family val="2"/>
    </font>
    <font>
      <b/>
      <i/>
      <u/>
      <sz val="12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u/>
      <sz val="12"/>
      <color rgb="FF002060"/>
      <name val="Arial"/>
      <family val="2"/>
    </font>
    <font>
      <u/>
      <sz val="10"/>
      <color theme="10"/>
      <name val="Arial"/>
      <family val="2"/>
    </font>
    <font>
      <sz val="12"/>
      <color rgb="FF0070C0"/>
      <name val="Arial"/>
      <family val="2"/>
    </font>
    <font>
      <b/>
      <i/>
      <u/>
      <sz val="11"/>
      <name val="Arial"/>
      <family val="2"/>
    </font>
    <font>
      <b/>
      <sz val="14"/>
      <color rgb="FFFF0000"/>
      <name val="Arial"/>
      <family val="2"/>
    </font>
    <font>
      <b/>
      <sz val="12"/>
      <color theme="3" tint="0.39997558519241921"/>
      <name val="Arial"/>
      <family val="2"/>
    </font>
    <font>
      <b/>
      <sz val="12"/>
      <color rgb="FFFF0000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7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quotePrefix="1" applyFont="1"/>
    <xf numFmtId="0" fontId="7" fillId="0" borderId="0" xfId="0" applyFont="1"/>
    <xf numFmtId="0" fontId="2" fillId="0" borderId="0" xfId="1"/>
    <xf numFmtId="0" fontId="5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9" fillId="0" borderId="0" xfId="0" quotePrefix="1" applyFont="1"/>
    <xf numFmtId="0" fontId="13" fillId="3" borderId="5" xfId="0" applyFont="1" applyFill="1" applyBorder="1" applyAlignment="1">
      <alignment horizontal="left"/>
    </xf>
    <xf numFmtId="164" fontId="14" fillId="3" borderId="5" xfId="0" applyNumberFormat="1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left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/>
    <xf numFmtId="1" fontId="9" fillId="0" borderId="5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0" fontId="9" fillId="0" borderId="5" xfId="0" quotePrefix="1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4" fillId="3" borderId="5" xfId="0" applyNumberFormat="1" applyFont="1" applyFill="1" applyBorder="1" applyAlignment="1">
      <alignment horizontal="center"/>
    </xf>
    <xf numFmtId="0" fontId="9" fillId="0" borderId="5" xfId="0" quotePrefix="1" applyFont="1" applyBorder="1"/>
    <xf numFmtId="0" fontId="9" fillId="0" borderId="0" xfId="0" applyFont="1" applyAlignment="1">
      <alignment horizontal="left"/>
    </xf>
    <xf numFmtId="2" fontId="9" fillId="3" borderId="5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1" applyNumberFormat="1" applyAlignment="1">
      <alignment horizontal="center"/>
    </xf>
    <xf numFmtId="0" fontId="8" fillId="0" borderId="9" xfId="0" applyFont="1" applyBorder="1"/>
    <xf numFmtId="164" fontId="9" fillId="0" borderId="5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64" fontId="15" fillId="3" borderId="5" xfId="0" applyNumberFormat="1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3" fontId="12" fillId="0" borderId="5" xfId="0" quotePrefix="1" applyNumberFormat="1" applyFont="1" applyBorder="1" applyAlignment="1">
      <alignment horizontal="center" vertical="center"/>
    </xf>
    <xf numFmtId="164" fontId="12" fillId="0" borderId="5" xfId="0" quotePrefix="1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2" fontId="9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0" fontId="5" fillId="0" borderId="0" xfId="0" applyFont="1"/>
    <xf numFmtId="0" fontId="5" fillId="6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/>
    </xf>
    <xf numFmtId="164" fontId="21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4" fontId="12" fillId="0" borderId="5" xfId="0" applyNumberFormat="1" applyFont="1" applyBorder="1" applyAlignment="1">
      <alignment horizontal="center"/>
    </xf>
    <xf numFmtId="4" fontId="15" fillId="3" borderId="5" xfId="0" applyNumberFormat="1" applyFont="1" applyFill="1" applyBorder="1" applyAlignment="1">
      <alignment horizontal="center"/>
    </xf>
    <xf numFmtId="4" fontId="21" fillId="0" borderId="5" xfId="0" applyNumberFormat="1" applyFont="1" applyBorder="1" applyAlignment="1">
      <alignment horizontal="center"/>
    </xf>
    <xf numFmtId="4" fontId="12" fillId="0" borderId="5" xfId="0" quotePrefix="1" applyNumberFormat="1" applyFont="1" applyBorder="1" applyAlignment="1">
      <alignment horizontal="center" vertical="center"/>
    </xf>
    <xf numFmtId="0" fontId="8" fillId="0" borderId="5" xfId="0" applyFont="1" applyBorder="1"/>
    <xf numFmtId="0" fontId="9" fillId="0" borderId="0" xfId="0" applyFont="1"/>
    <xf numFmtId="1" fontId="12" fillId="0" borderId="9" xfId="0" applyNumberFormat="1" applyFont="1" applyBorder="1" applyAlignment="1">
      <alignment horizontal="center"/>
    </xf>
    <xf numFmtId="1" fontId="14" fillId="3" borderId="9" xfId="0" applyNumberFormat="1" applyFont="1" applyFill="1" applyBorder="1" applyAlignment="1">
      <alignment horizontal="center"/>
    </xf>
    <xf numFmtId="0" fontId="19" fillId="0" borderId="5" xfId="0" applyFont="1" applyBorder="1" applyAlignment="1">
      <alignment vertical="top"/>
    </xf>
    <xf numFmtId="1" fontId="18" fillId="0" borderId="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6" xfId="0" applyFont="1" applyBorder="1" applyAlignment="1">
      <alignment horizontal="left"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/>
    <xf numFmtId="164" fontId="2" fillId="0" borderId="0" xfId="1" applyNumberFormat="1"/>
    <xf numFmtId="164" fontId="13" fillId="3" borderId="5" xfId="0" applyNumberFormat="1" applyFont="1" applyFill="1" applyBorder="1" applyAlignment="1">
      <alignment horizontal="left"/>
    </xf>
    <xf numFmtId="164" fontId="9" fillId="0" borderId="0" xfId="0" quotePrefix="1" applyNumberFormat="1" applyFont="1"/>
    <xf numFmtId="164" fontId="0" fillId="0" borderId="0" xfId="0" applyNumberFormat="1"/>
    <xf numFmtId="164" fontId="9" fillId="0" borderId="5" xfId="0" quotePrefix="1" applyNumberFormat="1" applyFont="1" applyBorder="1" applyAlignment="1">
      <alignment horizontal="center"/>
    </xf>
    <xf numFmtId="0" fontId="2" fillId="0" borderId="0" xfId="1" applyAlignment="1">
      <alignment horizontal="left"/>
    </xf>
    <xf numFmtId="17" fontId="9" fillId="0" borderId="0" xfId="1" applyNumberFormat="1" applyFont="1" applyAlignment="1">
      <alignment horizontal="left"/>
    </xf>
    <xf numFmtId="0" fontId="9" fillId="0" borderId="11" xfId="0" quotePrefix="1" applyFont="1" applyBorder="1" applyAlignment="1">
      <alignment horizontal="left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23" fillId="0" borderId="5" xfId="2" applyFont="1" applyFill="1" applyBorder="1"/>
    <xf numFmtId="0" fontId="9" fillId="0" borderId="6" xfId="0" quotePrefix="1" applyFont="1" applyBorder="1" applyAlignment="1">
      <alignment horizontal="center"/>
    </xf>
    <xf numFmtId="0" fontId="9" fillId="0" borderId="8" xfId="0" quotePrefix="1" applyFont="1" applyBorder="1" applyAlignment="1">
      <alignment horizontal="center"/>
    </xf>
    <xf numFmtId="0" fontId="9" fillId="4" borderId="0" xfId="0" quotePrefix="1" applyFont="1" applyFill="1" applyAlignment="1">
      <alignment horizontal="center"/>
    </xf>
    <xf numFmtId="0" fontId="9" fillId="4" borderId="6" xfId="0" quotePrefix="1" applyFont="1" applyFill="1" applyBorder="1" applyAlignment="1">
      <alignment horizontal="center"/>
    </xf>
    <xf numFmtId="0" fontId="9" fillId="4" borderId="8" xfId="0" quotePrefix="1" applyFont="1" applyFill="1" applyBorder="1" applyAlignment="1">
      <alignment horizontal="center"/>
    </xf>
    <xf numFmtId="0" fontId="9" fillId="4" borderId="9" xfId="0" quotePrefix="1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12" xfId="0" quotePrefix="1" applyFont="1" applyBorder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5" fillId="0" borderId="10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2" fontId="9" fillId="4" borderId="14" xfId="0" quotePrefix="1" applyNumberFormat="1" applyFont="1" applyFill="1" applyBorder="1" applyAlignment="1">
      <alignment horizontal="center"/>
    </xf>
    <xf numFmtId="2" fontId="9" fillId="4" borderId="15" xfId="0" quotePrefix="1" applyNumberFormat="1" applyFont="1" applyFill="1" applyBorder="1" applyAlignment="1">
      <alignment horizontal="center"/>
    </xf>
    <xf numFmtId="2" fontId="9" fillId="4" borderId="16" xfId="0" quotePrefix="1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6" fillId="4" borderId="0" xfId="0" quotePrefix="1" applyFont="1" applyFill="1" applyAlignment="1">
      <alignment horizontal="center"/>
    </xf>
    <xf numFmtId="2" fontId="9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8" fillId="0" borderId="5" xfId="0" applyFont="1" applyBorder="1"/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3073400</xdr:colOff>
      <xdr:row>106</xdr:row>
      <xdr:rowOff>0</xdr:rowOff>
    </xdr:from>
    <xdr:to>
      <xdr:col>1</xdr:col>
      <xdr:colOff>3463652</xdr:colOff>
      <xdr:row>106</xdr:row>
      <xdr:rowOff>12700</xdr:rowOff>
    </xdr:to>
    <xdr:pic>
      <xdr:nvPicPr>
        <xdr:cNvPr id="2" name="Picture 2087" descr="j0105188">
          <a:extLst>
            <a:ext uri="{FF2B5EF4-FFF2-40B4-BE49-F238E27FC236}">
              <a16:creationId xmlns:a16="http://schemas.microsoft.com/office/drawing/2014/main" id="{BC84A7FF-6FB5-484C-A784-D6662AA4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1125" y="40271700"/>
          <a:ext cx="390252" cy="1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146050</xdr:colOff>
      <xdr:row>0</xdr:row>
      <xdr:rowOff>139700</xdr:rowOff>
    </xdr:from>
    <xdr:to>
      <xdr:col>4</xdr:col>
      <xdr:colOff>373380</xdr:colOff>
      <xdr:row>5</xdr:row>
      <xdr:rowOff>169232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46D2CA-95B9-4C9B-965C-95EBF4E54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9550" y="139700"/>
          <a:ext cx="1560830" cy="1045532"/>
        </a:xfrm>
        <a:prstGeom prst="rect">
          <a:avLst/>
        </a:prstGeom>
      </xdr:spPr>
    </xdr:pic>
    <xdr:clientData/>
  </xdr:twoCellAnchor>
  <xdr:twoCellAnchor editAs="oneCell">
    <xdr:from>
      <xdr:col>1</xdr:col>
      <xdr:colOff>2351542</xdr:colOff>
      <xdr:row>0</xdr:row>
      <xdr:rowOff>88900</xdr:rowOff>
    </xdr:from>
    <xdr:to>
      <xdr:col>1</xdr:col>
      <xdr:colOff>3390900</xdr:colOff>
      <xdr:row>5</xdr:row>
      <xdr:rowOff>127000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B77BB6F-57D5-4F53-8915-3760D53E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3742" y="88900"/>
          <a:ext cx="1039358" cy="1054100"/>
        </a:xfrm>
        <a:prstGeom prst="rect">
          <a:avLst/>
        </a:prstGeom>
      </xdr:spPr>
    </xdr:pic>
    <xdr:clientData/>
  </xdr:twoCellAnchor>
  <xdr:twoCellAnchor editAs="oneCell">
    <xdr:from>
      <xdr:col>20</xdr:col>
      <xdr:colOff>266700</xdr:colOff>
      <xdr:row>0</xdr:row>
      <xdr:rowOff>63500</xdr:rowOff>
    </xdr:from>
    <xdr:to>
      <xdr:col>23</xdr:col>
      <xdr:colOff>157249</xdr:colOff>
      <xdr:row>5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448CCDD-636C-40E1-BB9E-4D0812D6F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92975" y="63500"/>
          <a:ext cx="1871749" cy="1057275"/>
        </a:xfrm>
        <a:prstGeom prst="rect">
          <a:avLst/>
        </a:prstGeom>
      </xdr:spPr>
    </xdr:pic>
    <xdr:clientData/>
  </xdr:twoCellAnchor>
  <xdr:twoCellAnchor>
    <xdr:from>
      <xdr:col>1</xdr:col>
      <xdr:colOff>3073400</xdr:colOff>
      <xdr:row>104</xdr:row>
      <xdr:rowOff>0</xdr:rowOff>
    </xdr:from>
    <xdr:to>
      <xdr:col>1</xdr:col>
      <xdr:colOff>3463652</xdr:colOff>
      <xdr:row>104</xdr:row>
      <xdr:rowOff>12700</xdr:rowOff>
    </xdr:to>
    <xdr:pic>
      <xdr:nvPicPr>
        <xdr:cNvPr id="6" name="Picture 2087" descr="j0105188">
          <a:extLst>
            <a:ext uri="{FF2B5EF4-FFF2-40B4-BE49-F238E27FC236}">
              <a16:creationId xmlns:a16="http://schemas.microsoft.com/office/drawing/2014/main" id="{7EEC4008-27FE-4B72-B508-EEC5AA33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1125" y="39471600"/>
          <a:ext cx="390252" cy="1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2108200</xdr:colOff>
      <xdr:row>110</xdr:row>
      <xdr:rowOff>37324</xdr:rowOff>
    </xdr:from>
    <xdr:to>
      <xdr:col>1</xdr:col>
      <xdr:colOff>2476500</xdr:colOff>
      <xdr:row>112</xdr:row>
      <xdr:rowOff>89427</xdr:rowOff>
    </xdr:to>
    <xdr:pic>
      <xdr:nvPicPr>
        <xdr:cNvPr id="11" name="Picture 2087" descr="j0105188">
          <a:extLst>
            <a:ext uri="{FF2B5EF4-FFF2-40B4-BE49-F238E27FC236}">
              <a16:creationId xmlns:a16="http://schemas.microsoft.com/office/drawing/2014/main" id="{C8479D14-11C6-4010-9EE7-D2FAE4C8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23583124"/>
          <a:ext cx="368300" cy="458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247650</xdr:colOff>
      <xdr:row>5</xdr:row>
      <xdr:rowOff>127001</xdr:rowOff>
    </xdr:from>
    <xdr:to>
      <xdr:col>13</xdr:col>
      <xdr:colOff>744443</xdr:colOff>
      <xdr:row>6</xdr:row>
      <xdr:rowOff>390525</xdr:rowOff>
    </xdr:to>
    <xdr:pic>
      <xdr:nvPicPr>
        <xdr:cNvPr id="12" name="Picture 11" descr="Christmas Hat PNG by xhipstaswift on DeviantArt">
          <a:extLst>
            <a:ext uri="{FF2B5EF4-FFF2-40B4-BE49-F238E27FC236}">
              <a16:creationId xmlns:a16="http://schemas.microsoft.com/office/drawing/2014/main" id="{D3F394AA-9BFD-4261-B393-C0EBDD02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7150" y="1143001"/>
          <a:ext cx="496793" cy="466724"/>
        </a:xfrm>
        <a:prstGeom prst="rect">
          <a:avLst/>
        </a:prstGeom>
        <a:noFill/>
        <a:effectLst>
          <a:outerShdw blurRad="50800" dist="38100" dir="10800000" algn="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3238500</xdr:colOff>
      <xdr:row>81</xdr:row>
      <xdr:rowOff>0</xdr:rowOff>
    </xdr:from>
    <xdr:to>
      <xdr:col>1</xdr:col>
      <xdr:colOff>3658209</xdr:colOff>
      <xdr:row>83</xdr:row>
      <xdr:rowOff>76728</xdr:rowOff>
    </xdr:to>
    <xdr:pic>
      <xdr:nvPicPr>
        <xdr:cNvPr id="14" name="Picture 2087" descr="j0105188">
          <a:extLst>
            <a:ext uri="{FF2B5EF4-FFF2-40B4-BE49-F238E27FC236}">
              <a16:creationId xmlns:a16="http://schemas.microsoft.com/office/drawing/2014/main" id="{CAF34888-8F7D-4041-B3C9-D94837F4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6225" y="32956500"/>
          <a:ext cx="419709" cy="638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215900</xdr:colOff>
      <xdr:row>48</xdr:row>
      <xdr:rowOff>0</xdr:rowOff>
    </xdr:from>
    <xdr:to>
      <xdr:col>2</xdr:col>
      <xdr:colOff>622300</xdr:colOff>
      <xdr:row>50</xdr:row>
      <xdr:rowOff>25928</xdr:rowOff>
    </xdr:to>
    <xdr:pic>
      <xdr:nvPicPr>
        <xdr:cNvPr id="15" name="Picture 2087" descr="j0105188">
          <a:extLst>
            <a:ext uri="{FF2B5EF4-FFF2-40B4-BE49-F238E27FC236}">
              <a16:creationId xmlns:a16="http://schemas.microsoft.com/office/drawing/2014/main" id="{17F6EDD2-45CD-4DFC-B762-16529950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9400" y="10947400"/>
          <a:ext cx="406400" cy="432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165100</xdr:colOff>
      <xdr:row>54</xdr:row>
      <xdr:rowOff>147652</xdr:rowOff>
    </xdr:from>
    <xdr:to>
      <xdr:col>4</xdr:col>
      <xdr:colOff>609600</xdr:colOff>
      <xdr:row>57</xdr:row>
      <xdr:rowOff>121736</xdr:rowOff>
    </xdr:to>
    <xdr:pic>
      <xdr:nvPicPr>
        <xdr:cNvPr id="16" name="Picture 2087" descr="j0105188">
          <a:extLst>
            <a:ext uri="{FF2B5EF4-FFF2-40B4-BE49-F238E27FC236}">
              <a16:creationId xmlns:a16="http://schemas.microsoft.com/office/drawing/2014/main" id="{A3F81396-24CC-4600-98F9-9B129576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42100" y="12314252"/>
          <a:ext cx="444500" cy="583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urner@mcifoods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BDF8E-35A6-4A7A-B426-6EF145630E19}">
  <sheetPr>
    <tabColor rgb="FF0070C0"/>
    <pageSetUpPr fitToPage="1"/>
  </sheetPr>
  <dimension ref="A1:Z172"/>
  <sheetViews>
    <sheetView tabSelected="1" zoomScale="75" zoomScaleNormal="75" zoomScaleSheetLayoutView="50" workbookViewId="0">
      <pane ySplit="7" topLeftCell="A8" activePane="bottomLeft" state="frozen"/>
      <selection pane="bottomLeft" activeCell="A2" sqref="A2"/>
    </sheetView>
  </sheetViews>
  <sheetFormatPr defaultRowHeight="12.75" x14ac:dyDescent="0.2"/>
  <cols>
    <col min="1" max="1" width="16.28515625" style="5" customWidth="1"/>
    <col min="2" max="2" width="60.7109375" bestFit="1" customWidth="1"/>
    <col min="3" max="3" width="9.85546875" style="4" bestFit="1" customWidth="1"/>
    <col min="4" max="4" width="10" style="4" bestFit="1" customWidth="1"/>
    <col min="5" max="5" width="10.5703125" bestFit="1" customWidth="1"/>
    <col min="6" max="6" width="14.5703125" customWidth="1"/>
    <col min="7" max="7" width="12.28515625" bestFit="1" customWidth="1"/>
    <col min="8" max="8" width="10" style="65" bestFit="1" customWidth="1"/>
    <col min="9" max="9" width="13.85546875" style="29" customWidth="1"/>
    <col min="10" max="10" width="10.5703125" style="29" bestFit="1" customWidth="1"/>
    <col min="11" max="11" width="14" style="29" customWidth="1"/>
    <col min="12" max="12" width="11.140625" style="29" bestFit="1" customWidth="1"/>
    <col min="13" max="13" width="13.42578125" style="29" bestFit="1" customWidth="1"/>
    <col min="14" max="14" width="15.140625" style="29" customWidth="1"/>
    <col min="15" max="15" width="11.7109375" style="29" bestFit="1" customWidth="1"/>
    <col min="16" max="17" width="12" style="29" customWidth="1"/>
    <col min="18" max="18" width="11.140625" style="29" bestFit="1" customWidth="1"/>
    <col min="19" max="19" width="12" style="29" customWidth="1"/>
    <col min="20" max="20" width="11.5703125" style="29" bestFit="1" customWidth="1"/>
    <col min="21" max="21" width="11.5703125" bestFit="1" customWidth="1"/>
    <col min="22" max="22" width="8.140625" bestFit="1" customWidth="1"/>
    <col min="23" max="23" width="9.85546875" bestFit="1" customWidth="1"/>
    <col min="24" max="24" width="14.5703125" bestFit="1" customWidth="1"/>
  </cols>
  <sheetData>
    <row r="1" spans="1:24" x14ac:dyDescent="0.2">
      <c r="C1"/>
      <c r="D1"/>
      <c r="E1" s="106"/>
      <c r="F1" s="106"/>
      <c r="G1" s="40"/>
      <c r="H1" s="60"/>
    </row>
    <row r="2" spans="1:24" ht="26.25" x14ac:dyDescent="0.4">
      <c r="C2"/>
      <c r="D2"/>
      <c r="E2" s="7"/>
      <c r="F2" s="7"/>
      <c r="G2" s="7"/>
      <c r="H2" s="61"/>
    </row>
    <row r="3" spans="1:24" ht="15" x14ac:dyDescent="0.2">
      <c r="A3" s="68" t="s">
        <v>105</v>
      </c>
      <c r="B3" s="8"/>
      <c r="C3" s="8"/>
      <c r="D3" s="8"/>
      <c r="E3" s="8"/>
      <c r="F3" s="8"/>
      <c r="G3" s="8"/>
      <c r="H3" s="62"/>
      <c r="I3" s="30"/>
      <c r="J3" s="30"/>
      <c r="K3" s="30"/>
      <c r="L3" s="30"/>
      <c r="M3" s="30" t="s">
        <v>135</v>
      </c>
      <c r="N3" s="30"/>
      <c r="O3" s="30"/>
      <c r="P3" s="30"/>
      <c r="Q3" s="30"/>
      <c r="R3" s="30"/>
      <c r="S3" s="30"/>
      <c r="T3" s="30"/>
      <c r="U3" s="8"/>
      <c r="V3" s="8"/>
      <c r="W3" s="8"/>
      <c r="X3" s="8"/>
    </row>
    <row r="4" spans="1:24" x14ac:dyDescent="0.2">
      <c r="A4" s="107" t="s">
        <v>120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5.75" x14ac:dyDescent="0.25">
      <c r="A6" s="67"/>
      <c r="B6" s="9" t="s">
        <v>16</v>
      </c>
      <c r="C6" s="8"/>
      <c r="D6" s="10"/>
      <c r="E6" s="10"/>
      <c r="F6" s="10"/>
      <c r="G6" s="11"/>
      <c r="H6" s="62"/>
      <c r="I6" s="30"/>
      <c r="J6"/>
      <c r="K6"/>
      <c r="L6" s="108" t="s">
        <v>95</v>
      </c>
      <c r="M6" s="109"/>
      <c r="N6" s="109"/>
      <c r="O6" s="109"/>
      <c r="P6" s="109"/>
      <c r="Q6" s="109"/>
      <c r="R6" s="109"/>
      <c r="S6" s="109"/>
      <c r="T6" s="109"/>
      <c r="U6" s="110"/>
      <c r="V6" s="42"/>
      <c r="W6" s="8"/>
      <c r="X6" s="8"/>
    </row>
    <row r="7" spans="1:24" s="53" customFormat="1" ht="110.25" x14ac:dyDescent="0.2">
      <c r="A7" s="70" t="s">
        <v>71</v>
      </c>
      <c r="B7" s="77" t="s">
        <v>18</v>
      </c>
      <c r="C7" s="71" t="s">
        <v>72</v>
      </c>
      <c r="D7" s="71" t="s">
        <v>73</v>
      </c>
      <c r="E7" s="71" t="s">
        <v>74</v>
      </c>
      <c r="F7" s="72" t="s">
        <v>93</v>
      </c>
      <c r="G7" s="71" t="s">
        <v>17</v>
      </c>
      <c r="H7" s="76" t="s">
        <v>108</v>
      </c>
      <c r="I7" s="73" t="s">
        <v>94</v>
      </c>
      <c r="J7" s="74" t="s">
        <v>67</v>
      </c>
      <c r="K7" s="74" t="s">
        <v>100</v>
      </c>
      <c r="L7" s="74" t="s">
        <v>106</v>
      </c>
      <c r="M7" s="74" t="s">
        <v>101</v>
      </c>
      <c r="N7" s="75" t="s">
        <v>97</v>
      </c>
      <c r="O7" s="74" t="s">
        <v>68</v>
      </c>
      <c r="P7" s="74" t="s">
        <v>85</v>
      </c>
      <c r="Q7" s="74" t="s">
        <v>107</v>
      </c>
      <c r="R7" s="74" t="s">
        <v>102</v>
      </c>
      <c r="S7" s="74" t="s">
        <v>69</v>
      </c>
      <c r="T7" s="74" t="s">
        <v>98</v>
      </c>
      <c r="U7" s="74" t="s">
        <v>99</v>
      </c>
      <c r="V7" s="43" t="s">
        <v>70</v>
      </c>
      <c r="W7" s="43" t="s">
        <v>75</v>
      </c>
      <c r="X7" s="43" t="s">
        <v>96</v>
      </c>
    </row>
    <row r="8" spans="1:24" s="5" customFormat="1" ht="15.75" x14ac:dyDescent="0.25">
      <c r="A8" s="59" t="s">
        <v>3</v>
      </c>
      <c r="B8" s="31"/>
      <c r="C8" s="15"/>
      <c r="D8" s="15"/>
      <c r="E8" s="15"/>
      <c r="F8" s="15"/>
      <c r="G8" s="15"/>
      <c r="H8" s="6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16"/>
      <c r="V8" s="17"/>
      <c r="W8" s="17"/>
      <c r="X8" s="17"/>
    </row>
    <row r="9" spans="1:24" s="3" customFormat="1" ht="15.75" x14ac:dyDescent="0.25">
      <c r="A9" s="18">
        <v>97576</v>
      </c>
      <c r="B9" s="20" t="s">
        <v>37</v>
      </c>
      <c r="C9" s="12">
        <v>5.2</v>
      </c>
      <c r="D9" s="12">
        <v>96</v>
      </c>
      <c r="E9" s="12">
        <v>31.200000000000003</v>
      </c>
      <c r="F9" s="19" t="s">
        <v>19</v>
      </c>
      <c r="G9" s="12">
        <v>3.06</v>
      </c>
      <c r="H9" s="32">
        <v>6.44</v>
      </c>
      <c r="I9" s="32">
        <v>0.75742500000000001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24">
        <f>J9+K9+L9+M9+N9+O9+P9+Q9+R9+S9+T9+U9</f>
        <v>0</v>
      </c>
      <c r="W9" s="48">
        <f>G9*V9</f>
        <v>0</v>
      </c>
      <c r="X9" s="33">
        <f>V9*H9</f>
        <v>0</v>
      </c>
    </row>
    <row r="10" spans="1:24" s="3" customFormat="1" ht="15.75" x14ac:dyDescent="0.25">
      <c r="A10" s="18">
        <v>97578</v>
      </c>
      <c r="B10" s="20" t="s">
        <v>91</v>
      </c>
      <c r="C10" s="12">
        <v>4.76</v>
      </c>
      <c r="D10" s="12">
        <v>96</v>
      </c>
      <c r="E10" s="12">
        <v>28.56</v>
      </c>
      <c r="F10" s="19" t="s">
        <v>19</v>
      </c>
      <c r="G10" s="12">
        <v>2.4700000000000002</v>
      </c>
      <c r="H10" s="32">
        <v>5.2</v>
      </c>
      <c r="I10" s="32">
        <v>0.69082499999999991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54">
        <f t="shared" ref="V10:V39" si="0">J10+K10+L10+M10+N10+O10+P10+Q10+R10+S10+T10+U10</f>
        <v>0</v>
      </c>
      <c r="W10" s="48">
        <f t="shared" ref="W10:W39" si="1">G10*V10</f>
        <v>0</v>
      </c>
      <c r="X10" s="33">
        <f t="shared" ref="X10:X39" si="2">V10*H10</f>
        <v>0</v>
      </c>
    </row>
    <row r="11" spans="1:24" s="5" customFormat="1" ht="15.75" x14ac:dyDescent="0.25">
      <c r="A11" s="18">
        <v>94620</v>
      </c>
      <c r="B11" s="20" t="s">
        <v>36</v>
      </c>
      <c r="C11" s="12">
        <v>4.75</v>
      </c>
      <c r="D11" s="12">
        <v>96</v>
      </c>
      <c r="E11" s="12">
        <v>28.5</v>
      </c>
      <c r="F11" s="19" t="s">
        <v>19</v>
      </c>
      <c r="G11" s="12">
        <v>2.27</v>
      </c>
      <c r="H11" s="32">
        <v>4.78</v>
      </c>
      <c r="I11" s="32">
        <v>0.99713333333333332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54">
        <f t="shared" si="0"/>
        <v>0</v>
      </c>
      <c r="W11" s="48">
        <f t="shared" si="1"/>
        <v>0</v>
      </c>
      <c r="X11" s="33">
        <f t="shared" si="2"/>
        <v>0</v>
      </c>
    </row>
    <row r="12" spans="1:24" s="5" customFormat="1" ht="15.75" x14ac:dyDescent="0.25">
      <c r="A12" s="18">
        <v>94781</v>
      </c>
      <c r="B12" s="20" t="s">
        <v>92</v>
      </c>
      <c r="C12" s="12">
        <v>4.4400000000000004</v>
      </c>
      <c r="D12" s="12">
        <v>96</v>
      </c>
      <c r="E12" s="12">
        <v>26.64</v>
      </c>
      <c r="F12" s="19" t="s">
        <v>19</v>
      </c>
      <c r="G12" s="12">
        <v>2.77</v>
      </c>
      <c r="H12" s="32">
        <v>5.83</v>
      </c>
      <c r="I12" s="32">
        <v>0.78883750000000008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54">
        <f t="shared" si="0"/>
        <v>0</v>
      </c>
      <c r="W12" s="48">
        <f t="shared" si="1"/>
        <v>0</v>
      </c>
      <c r="X12" s="33">
        <f t="shared" si="2"/>
        <v>0</v>
      </c>
    </row>
    <row r="13" spans="1:24" s="5" customFormat="1" ht="15.75" x14ac:dyDescent="0.25">
      <c r="A13" s="18">
        <v>60325</v>
      </c>
      <c r="B13" s="20" t="s">
        <v>37</v>
      </c>
      <c r="C13" s="12">
        <v>3.25</v>
      </c>
      <c r="D13" s="21">
        <v>120</v>
      </c>
      <c r="E13" s="13">
        <v>24.375</v>
      </c>
      <c r="F13" s="19" t="s">
        <v>25</v>
      </c>
      <c r="G13" s="12">
        <v>2.27</v>
      </c>
      <c r="H13" s="32">
        <v>4.78</v>
      </c>
      <c r="I13" s="32">
        <v>0.55613333333333337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54">
        <f t="shared" si="0"/>
        <v>0</v>
      </c>
      <c r="W13" s="48">
        <f t="shared" si="1"/>
        <v>0</v>
      </c>
      <c r="X13" s="33">
        <f t="shared" si="2"/>
        <v>0</v>
      </c>
    </row>
    <row r="14" spans="1:24" s="5" customFormat="1" ht="15.75" x14ac:dyDescent="0.25">
      <c r="A14" s="18">
        <v>61300</v>
      </c>
      <c r="B14" s="20" t="s">
        <v>37</v>
      </c>
      <c r="C14" s="12">
        <v>3.95</v>
      </c>
      <c r="D14" s="21">
        <v>120</v>
      </c>
      <c r="E14" s="13">
        <v>29.625</v>
      </c>
      <c r="F14" s="19" t="s">
        <v>83</v>
      </c>
      <c r="G14" s="12">
        <v>2.85</v>
      </c>
      <c r="H14" s="32">
        <v>6</v>
      </c>
      <c r="I14" s="32">
        <v>0.63979999999999992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54">
        <f t="shared" si="0"/>
        <v>0</v>
      </c>
      <c r="W14" s="48">
        <f t="shared" si="1"/>
        <v>0</v>
      </c>
      <c r="X14" s="33">
        <f t="shared" si="2"/>
        <v>0</v>
      </c>
    </row>
    <row r="15" spans="1:24" s="5" customFormat="1" ht="15.75" x14ac:dyDescent="0.25">
      <c r="A15" s="15"/>
      <c r="B15" s="15"/>
      <c r="C15" s="15"/>
      <c r="D15" s="15"/>
      <c r="E15" s="15"/>
      <c r="F15" s="15"/>
      <c r="G15" s="28"/>
      <c r="H15" s="3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16"/>
      <c r="T15" s="17"/>
      <c r="U15" s="17"/>
      <c r="V15" s="17"/>
      <c r="W15" s="17"/>
      <c r="X15" s="17"/>
    </row>
    <row r="16" spans="1:24" s="5" customFormat="1" ht="15.75" x14ac:dyDescent="0.25">
      <c r="A16" s="101" t="s">
        <v>2</v>
      </c>
      <c r="B16" s="101"/>
      <c r="C16" s="15"/>
      <c r="D16" s="15"/>
      <c r="E16" s="15"/>
      <c r="F16" s="15"/>
      <c r="G16" s="15"/>
      <c r="H16" s="63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16"/>
      <c r="V16" s="17"/>
      <c r="W16" s="17"/>
      <c r="X16" s="17"/>
    </row>
    <row r="17" spans="1:24" s="5" customFormat="1" ht="15.75" x14ac:dyDescent="0.25">
      <c r="A17" s="18">
        <v>67576</v>
      </c>
      <c r="B17" s="20" t="s">
        <v>130</v>
      </c>
      <c r="C17" s="12">
        <v>5.2</v>
      </c>
      <c r="D17" s="12">
        <v>48</v>
      </c>
      <c r="E17" s="12">
        <v>15.600000000000001</v>
      </c>
      <c r="F17" s="19" t="s">
        <v>19</v>
      </c>
      <c r="G17" s="12">
        <v>1.53</v>
      </c>
      <c r="H17" s="32">
        <v>3.22</v>
      </c>
      <c r="I17" s="32">
        <v>0.73586666666666678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54">
        <f t="shared" si="0"/>
        <v>0</v>
      </c>
      <c r="W17" s="48">
        <f t="shared" si="1"/>
        <v>0</v>
      </c>
      <c r="X17" s="33">
        <f t="shared" si="2"/>
        <v>0</v>
      </c>
    </row>
    <row r="18" spans="1:24" s="5" customFormat="1" ht="15.75" x14ac:dyDescent="0.25">
      <c r="A18" s="18">
        <v>67578</v>
      </c>
      <c r="B18" s="20" t="s">
        <v>125</v>
      </c>
      <c r="C18" s="12">
        <v>4.76</v>
      </c>
      <c r="D18" s="12">
        <v>72</v>
      </c>
      <c r="E18" s="12">
        <v>21.42</v>
      </c>
      <c r="F18" s="19" t="s">
        <v>19</v>
      </c>
      <c r="G18" s="12">
        <v>1.85</v>
      </c>
      <c r="H18" s="32">
        <v>3.89</v>
      </c>
      <c r="I18" s="32">
        <v>0.66850555555555546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54">
        <f t="shared" si="0"/>
        <v>0</v>
      </c>
      <c r="W18" s="48">
        <f t="shared" si="1"/>
        <v>0</v>
      </c>
      <c r="X18" s="33">
        <f t="shared" si="2"/>
        <v>0</v>
      </c>
    </row>
    <row r="19" spans="1:24" s="5" customFormat="1" ht="15.75" x14ac:dyDescent="0.25">
      <c r="A19" s="18">
        <v>67582</v>
      </c>
      <c r="B19" s="20" t="s">
        <v>133</v>
      </c>
      <c r="C19" s="12">
        <v>5</v>
      </c>
      <c r="D19" s="12">
        <v>48</v>
      </c>
      <c r="E19" s="12">
        <v>15</v>
      </c>
      <c r="F19" s="19" t="s">
        <v>19</v>
      </c>
      <c r="G19" s="12">
        <v>1.43</v>
      </c>
      <c r="H19" s="32">
        <v>3.01</v>
      </c>
      <c r="I19" s="32">
        <v>0.75807500000000017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54">
        <f t="shared" si="0"/>
        <v>0</v>
      </c>
      <c r="W19" s="48">
        <f t="shared" si="1"/>
        <v>0</v>
      </c>
      <c r="X19" s="33">
        <f t="shared" si="2"/>
        <v>0</v>
      </c>
    </row>
    <row r="20" spans="1:24" s="5" customFormat="1" ht="15.75" x14ac:dyDescent="0.25">
      <c r="A20" s="18">
        <v>69543</v>
      </c>
      <c r="B20" s="20" t="s">
        <v>126</v>
      </c>
      <c r="C20" s="12">
        <v>5</v>
      </c>
      <c r="D20" s="12">
        <v>48</v>
      </c>
      <c r="E20" s="12">
        <v>15</v>
      </c>
      <c r="F20" s="19" t="s">
        <v>19</v>
      </c>
      <c r="G20" s="12">
        <v>1.0900000000000001</v>
      </c>
      <c r="H20" s="32">
        <v>2.29</v>
      </c>
      <c r="I20" s="32">
        <v>0.80432500000000007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54">
        <f t="shared" si="0"/>
        <v>0</v>
      </c>
      <c r="W20" s="48">
        <f t="shared" si="1"/>
        <v>0</v>
      </c>
      <c r="X20" s="33">
        <f t="shared" si="2"/>
        <v>0</v>
      </c>
    </row>
    <row r="21" spans="1:24" s="5" customFormat="1" ht="15.75" x14ac:dyDescent="0.25">
      <c r="A21" s="18">
        <v>67601</v>
      </c>
      <c r="B21" s="20" t="s">
        <v>127</v>
      </c>
      <c r="C21" s="12">
        <v>5.75</v>
      </c>
      <c r="D21" s="12">
        <v>48</v>
      </c>
      <c r="E21" s="12">
        <v>17.25</v>
      </c>
      <c r="F21" s="19" t="s">
        <v>132</v>
      </c>
      <c r="G21" s="12">
        <v>2.2400000000000002</v>
      </c>
      <c r="H21" s="66">
        <v>4.71</v>
      </c>
      <c r="I21" s="32">
        <v>1.0776583333333332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54">
        <f t="shared" si="0"/>
        <v>0</v>
      </c>
      <c r="W21" s="48">
        <f t="shared" si="1"/>
        <v>0</v>
      </c>
      <c r="X21" s="33">
        <f t="shared" si="2"/>
        <v>0</v>
      </c>
    </row>
    <row r="22" spans="1:24" s="5" customFormat="1" ht="15.75" x14ac:dyDescent="0.25">
      <c r="A22" s="18">
        <v>68660</v>
      </c>
      <c r="B22" s="18" t="s">
        <v>128</v>
      </c>
      <c r="C22" s="12">
        <v>5.2</v>
      </c>
      <c r="D22" s="12">
        <v>48</v>
      </c>
      <c r="E22" s="12">
        <v>15.6</v>
      </c>
      <c r="F22" s="19" t="s">
        <v>19</v>
      </c>
      <c r="G22" s="12">
        <v>0.69</v>
      </c>
      <c r="H22" s="32">
        <v>1.45</v>
      </c>
      <c r="I22" s="32">
        <v>0.89774166666666666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54">
        <f t="shared" si="0"/>
        <v>0</v>
      </c>
      <c r="W22" s="48">
        <f t="shared" si="1"/>
        <v>0</v>
      </c>
      <c r="X22" s="33">
        <f t="shared" si="2"/>
        <v>0</v>
      </c>
    </row>
    <row r="23" spans="1:24" s="5" customFormat="1" ht="15.75" x14ac:dyDescent="0.25">
      <c r="A23" s="18">
        <v>64620</v>
      </c>
      <c r="B23" s="18" t="s">
        <v>36</v>
      </c>
      <c r="C23" s="12">
        <v>4.75</v>
      </c>
      <c r="D23" s="12">
        <v>48</v>
      </c>
      <c r="E23" s="12">
        <v>14.25</v>
      </c>
      <c r="F23" s="19" t="s">
        <v>19</v>
      </c>
      <c r="G23" s="12">
        <v>1.1399999999999999</v>
      </c>
      <c r="H23" s="32">
        <v>2.4</v>
      </c>
      <c r="I23" s="32">
        <v>0.95828333333333349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54">
        <f t="shared" si="0"/>
        <v>0</v>
      </c>
      <c r="W23" s="48">
        <f t="shared" si="1"/>
        <v>0</v>
      </c>
      <c r="X23" s="33">
        <f t="shared" si="2"/>
        <v>0</v>
      </c>
    </row>
    <row r="24" spans="1:24" s="5" customFormat="1" ht="15.75" x14ac:dyDescent="0.25">
      <c r="A24" s="18">
        <v>64781</v>
      </c>
      <c r="B24" s="20" t="s">
        <v>129</v>
      </c>
      <c r="C24" s="12">
        <v>4.4400000000000004</v>
      </c>
      <c r="D24" s="12">
        <v>72</v>
      </c>
      <c r="E24" s="12">
        <v>19.98</v>
      </c>
      <c r="F24" s="19" t="s">
        <v>19</v>
      </c>
      <c r="G24" s="12">
        <v>2.08</v>
      </c>
      <c r="H24" s="32">
        <v>4.38</v>
      </c>
      <c r="I24" s="32">
        <v>0.77495555555555551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54">
        <f t="shared" si="0"/>
        <v>0</v>
      </c>
      <c r="W24" s="48">
        <f t="shared" si="1"/>
        <v>0</v>
      </c>
      <c r="X24" s="33">
        <f t="shared" si="2"/>
        <v>0</v>
      </c>
    </row>
    <row r="25" spans="1:24" s="5" customFormat="1" ht="15.75" x14ac:dyDescent="0.25">
      <c r="A25" s="18">
        <v>64341</v>
      </c>
      <c r="B25" s="20" t="s">
        <v>37</v>
      </c>
      <c r="C25" s="12">
        <v>3.95</v>
      </c>
      <c r="D25" s="12">
        <v>72</v>
      </c>
      <c r="E25" s="12">
        <v>17.78</v>
      </c>
      <c r="F25" s="19" t="s">
        <v>83</v>
      </c>
      <c r="G25" s="12">
        <v>1.71</v>
      </c>
      <c r="H25" s="32">
        <v>3.6</v>
      </c>
      <c r="I25" s="32">
        <v>0.61478888888888883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54">
        <f t="shared" si="0"/>
        <v>0</v>
      </c>
      <c r="W25" s="48">
        <f t="shared" si="1"/>
        <v>0</v>
      </c>
      <c r="X25" s="33">
        <f t="shared" si="2"/>
        <v>0</v>
      </c>
    </row>
    <row r="26" spans="1:24" s="5" customFormat="1" ht="15.75" x14ac:dyDescent="0.25">
      <c r="A26" s="15"/>
      <c r="B26" s="15"/>
      <c r="C26" s="15"/>
      <c r="D26" s="15"/>
      <c r="E26" s="15"/>
      <c r="F26" s="15"/>
      <c r="G26" s="28"/>
      <c r="H26" s="3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16"/>
      <c r="T26" s="17"/>
      <c r="U26" s="17"/>
      <c r="V26" s="17"/>
      <c r="W26" s="17"/>
      <c r="X26" s="17"/>
    </row>
    <row r="27" spans="1:24" s="5" customFormat="1" ht="15.75" x14ac:dyDescent="0.25">
      <c r="A27" s="111" t="s">
        <v>13</v>
      </c>
      <c r="B27" s="111"/>
      <c r="C27" s="15"/>
      <c r="D27" s="15"/>
      <c r="E27" s="15"/>
      <c r="F27" s="15"/>
      <c r="G27" s="15"/>
      <c r="H27" s="63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16"/>
      <c r="V27" s="17"/>
      <c r="W27" s="17"/>
      <c r="X27" s="17"/>
    </row>
    <row r="28" spans="1:24" s="5" customFormat="1" ht="15.75" x14ac:dyDescent="0.25">
      <c r="A28" s="101" t="s">
        <v>6</v>
      </c>
      <c r="B28" s="101"/>
      <c r="C28" s="15"/>
      <c r="D28" s="15"/>
      <c r="E28" s="15"/>
      <c r="F28" s="15"/>
      <c r="G28" s="15"/>
      <c r="H28" s="63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16"/>
      <c r="V28" s="17"/>
      <c r="W28" s="17"/>
      <c r="X28" s="17"/>
    </row>
    <row r="29" spans="1:24" s="5" customFormat="1" ht="15.75" x14ac:dyDescent="0.25">
      <c r="A29" s="18">
        <v>93457</v>
      </c>
      <c r="B29" s="20" t="s">
        <v>38</v>
      </c>
      <c r="C29" s="12">
        <v>5.45</v>
      </c>
      <c r="D29" s="12">
        <v>96</v>
      </c>
      <c r="E29" s="12">
        <v>32.700000000000003</v>
      </c>
      <c r="F29" s="19" t="s">
        <v>19</v>
      </c>
      <c r="G29" s="13">
        <v>3.5</v>
      </c>
      <c r="H29" s="32">
        <v>7.36</v>
      </c>
      <c r="I29" s="32">
        <v>0.79846666666666666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54">
        <f t="shared" si="0"/>
        <v>0</v>
      </c>
      <c r="W29" s="48">
        <f t="shared" si="1"/>
        <v>0</v>
      </c>
      <c r="X29" s="33">
        <f t="shared" si="2"/>
        <v>0</v>
      </c>
    </row>
    <row r="30" spans="1:24" s="5" customFormat="1" ht="15.75" x14ac:dyDescent="0.25">
      <c r="A30" s="15"/>
      <c r="B30" s="15"/>
      <c r="C30" s="15"/>
      <c r="D30" s="15"/>
      <c r="E30" s="15"/>
      <c r="F30" s="15"/>
      <c r="G30" s="28"/>
      <c r="H30" s="3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16"/>
      <c r="T30" s="17"/>
      <c r="U30" s="17"/>
      <c r="V30" s="17"/>
      <c r="W30" s="17"/>
      <c r="X30" s="17"/>
    </row>
    <row r="31" spans="1:24" s="5" customFormat="1" ht="15.75" x14ac:dyDescent="0.25">
      <c r="A31" s="101" t="s">
        <v>14</v>
      </c>
      <c r="B31" s="101"/>
      <c r="C31" s="15"/>
      <c r="D31" s="15"/>
      <c r="E31" s="15"/>
      <c r="F31" s="15"/>
      <c r="G31" s="15"/>
      <c r="H31" s="63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16"/>
      <c r="V31" s="17"/>
      <c r="W31" s="17"/>
      <c r="X31" s="17"/>
    </row>
    <row r="32" spans="1:24" s="5" customFormat="1" ht="15.75" x14ac:dyDescent="0.25">
      <c r="A32" s="18">
        <v>63457</v>
      </c>
      <c r="B32" s="20" t="s">
        <v>78</v>
      </c>
      <c r="C32" s="12">
        <v>5.45</v>
      </c>
      <c r="D32" s="12">
        <v>48</v>
      </c>
      <c r="E32" s="12">
        <v>16.350000000000001</v>
      </c>
      <c r="F32" s="19" t="s">
        <v>19</v>
      </c>
      <c r="G32" s="12">
        <v>1.75</v>
      </c>
      <c r="H32" s="32">
        <v>3.68</v>
      </c>
      <c r="I32" s="32">
        <v>0.77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54">
        <f t="shared" si="0"/>
        <v>0</v>
      </c>
      <c r="W32" s="48">
        <f t="shared" si="1"/>
        <v>0</v>
      </c>
      <c r="X32" s="33">
        <f t="shared" si="2"/>
        <v>0</v>
      </c>
    </row>
    <row r="33" spans="1:24" s="5" customFormat="1" ht="15.75" x14ac:dyDescent="0.25">
      <c r="A33" s="18">
        <v>63460</v>
      </c>
      <c r="B33" s="20" t="s">
        <v>77</v>
      </c>
      <c r="C33" s="12">
        <v>4.75</v>
      </c>
      <c r="D33" s="12">
        <v>48</v>
      </c>
      <c r="E33" s="12">
        <v>14.25</v>
      </c>
      <c r="F33" s="19" t="s">
        <v>19</v>
      </c>
      <c r="G33" s="13">
        <v>2.25</v>
      </c>
      <c r="H33" s="32">
        <v>4.7300000000000004</v>
      </c>
      <c r="I33" s="32">
        <v>1.02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54">
        <f t="shared" si="0"/>
        <v>0</v>
      </c>
      <c r="W33" s="48">
        <f t="shared" si="1"/>
        <v>0</v>
      </c>
      <c r="X33" s="33">
        <f t="shared" si="2"/>
        <v>0</v>
      </c>
    </row>
    <row r="34" spans="1:24" s="5" customFormat="1" ht="15.75" x14ac:dyDescent="0.25">
      <c r="A34" s="15"/>
      <c r="B34" s="15"/>
      <c r="C34" s="15"/>
      <c r="D34" s="15"/>
      <c r="E34" s="15"/>
      <c r="F34" s="15"/>
      <c r="G34" s="28"/>
      <c r="H34" s="35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16"/>
      <c r="T34" s="17"/>
      <c r="U34" s="17"/>
      <c r="V34" s="17"/>
      <c r="W34" s="17"/>
      <c r="X34" s="17"/>
    </row>
    <row r="35" spans="1:24" s="5" customFormat="1" ht="15.75" x14ac:dyDescent="0.25">
      <c r="A35" s="101" t="s">
        <v>14</v>
      </c>
      <c r="B35" s="101"/>
      <c r="C35" s="15"/>
      <c r="D35" s="15"/>
      <c r="E35" s="15"/>
      <c r="F35" s="15"/>
      <c r="G35" s="15"/>
      <c r="H35" s="63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16"/>
      <c r="V35" s="17"/>
      <c r="W35" s="17"/>
      <c r="X35" s="17"/>
    </row>
    <row r="36" spans="1:24" s="5" customFormat="1" ht="15.75" x14ac:dyDescent="0.25">
      <c r="A36" s="18">
        <v>68334</v>
      </c>
      <c r="B36" s="20" t="s">
        <v>39</v>
      </c>
      <c r="C36" s="12">
        <v>3.75</v>
      </c>
      <c r="D36" s="12">
        <v>72</v>
      </c>
      <c r="E36" s="12">
        <v>16.88</v>
      </c>
      <c r="F36" s="19" t="s">
        <v>20</v>
      </c>
      <c r="G36" s="12">
        <v>2.66</v>
      </c>
      <c r="H36" s="32">
        <v>5.6</v>
      </c>
      <c r="I36" s="32">
        <v>0.75203333333333322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54">
        <f t="shared" si="0"/>
        <v>0</v>
      </c>
      <c r="W36" s="48">
        <f t="shared" si="1"/>
        <v>0</v>
      </c>
      <c r="X36" s="33">
        <f t="shared" si="2"/>
        <v>0</v>
      </c>
    </row>
    <row r="37" spans="1:24" s="5" customFormat="1" ht="15.75" x14ac:dyDescent="0.25">
      <c r="A37" s="15"/>
      <c r="B37" s="15"/>
      <c r="C37" s="15"/>
      <c r="D37" s="15"/>
      <c r="E37" s="15"/>
      <c r="F37" s="15"/>
      <c r="G37" s="28"/>
      <c r="H37" s="35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16"/>
      <c r="T37" s="17"/>
      <c r="U37" s="17"/>
      <c r="V37" s="17"/>
      <c r="W37" s="17"/>
      <c r="X37" s="17"/>
    </row>
    <row r="38" spans="1:24" s="5" customFormat="1" ht="15.75" x14ac:dyDescent="0.25">
      <c r="A38" s="101" t="s">
        <v>15</v>
      </c>
      <c r="B38" s="101"/>
      <c r="C38" s="15"/>
      <c r="D38" s="15"/>
      <c r="E38" s="15"/>
      <c r="F38" s="15"/>
      <c r="G38" s="15"/>
      <c r="H38" s="6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6"/>
      <c r="V38" s="17"/>
      <c r="W38" s="17"/>
      <c r="X38" s="17"/>
    </row>
    <row r="39" spans="1:24" s="5" customFormat="1" ht="15.75" x14ac:dyDescent="0.25">
      <c r="A39" s="18">
        <v>67777</v>
      </c>
      <c r="B39" s="20" t="s">
        <v>40</v>
      </c>
      <c r="C39" s="12">
        <v>2.25</v>
      </c>
      <c r="D39" s="12">
        <v>80</v>
      </c>
      <c r="E39" s="12">
        <v>11.25</v>
      </c>
      <c r="F39" s="19" t="s">
        <v>79</v>
      </c>
      <c r="G39" s="12">
        <v>5.01</v>
      </c>
      <c r="H39" s="32">
        <v>10.54</v>
      </c>
      <c r="I39" s="32">
        <v>0.43462500000000004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54">
        <f t="shared" si="0"/>
        <v>0</v>
      </c>
      <c r="W39" s="48">
        <f t="shared" si="1"/>
        <v>0</v>
      </c>
      <c r="X39" s="33">
        <f t="shared" si="2"/>
        <v>0</v>
      </c>
    </row>
    <row r="40" spans="1:24" s="5" customFormat="1" ht="15.75" x14ac:dyDescent="0.25">
      <c r="A40" s="18">
        <v>64143</v>
      </c>
      <c r="B40" s="20" t="s">
        <v>41</v>
      </c>
      <c r="C40" s="12">
        <v>2</v>
      </c>
      <c r="D40" s="21">
        <v>144</v>
      </c>
      <c r="E40" s="13">
        <v>18</v>
      </c>
      <c r="F40" s="19" t="s">
        <v>21</v>
      </c>
      <c r="G40" s="22">
        <v>9</v>
      </c>
      <c r="H40" s="32">
        <v>18.93</v>
      </c>
      <c r="I40" s="32">
        <v>0.35925833333333335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54">
        <f t="shared" ref="V40:V72" si="3">J40+K40+L40+M40+N40+O40+P40+Q40+R40+S40+T40+U40</f>
        <v>0</v>
      </c>
      <c r="W40" s="48">
        <f t="shared" ref="W40:W72" si="4">G40*V40</f>
        <v>0</v>
      </c>
      <c r="X40" s="33">
        <f t="shared" ref="X40:X72" si="5">V40*H40</f>
        <v>0</v>
      </c>
    </row>
    <row r="41" spans="1:24" s="5" customFormat="1" ht="15.75" x14ac:dyDescent="0.25">
      <c r="A41" s="18">
        <v>64142</v>
      </c>
      <c r="B41" s="20" t="s">
        <v>42</v>
      </c>
      <c r="C41" s="12">
        <v>2</v>
      </c>
      <c r="D41" s="21">
        <v>144</v>
      </c>
      <c r="E41" s="13">
        <v>18</v>
      </c>
      <c r="F41" s="19" t="s">
        <v>21</v>
      </c>
      <c r="G41" s="22">
        <v>9</v>
      </c>
      <c r="H41" s="32">
        <v>18.93</v>
      </c>
      <c r="I41" s="32">
        <v>0.35925833333333335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54">
        <f t="shared" si="3"/>
        <v>0</v>
      </c>
      <c r="W41" s="48">
        <f t="shared" si="4"/>
        <v>0</v>
      </c>
      <c r="X41" s="33">
        <f t="shared" si="5"/>
        <v>0</v>
      </c>
    </row>
    <row r="42" spans="1:24" s="5" customFormat="1" ht="15.75" x14ac:dyDescent="0.25">
      <c r="A42" s="18">
        <v>64150</v>
      </c>
      <c r="B42" s="20" t="s">
        <v>43</v>
      </c>
      <c r="C42" s="12">
        <v>2</v>
      </c>
      <c r="D42" s="21">
        <v>144</v>
      </c>
      <c r="E42" s="13">
        <v>18</v>
      </c>
      <c r="F42" s="19" t="s">
        <v>21</v>
      </c>
      <c r="G42" s="22">
        <v>9</v>
      </c>
      <c r="H42" s="32">
        <v>18.93</v>
      </c>
      <c r="I42" s="32">
        <v>0.35925833333333335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54">
        <f t="shared" si="3"/>
        <v>0</v>
      </c>
      <c r="W42" s="48">
        <f t="shared" si="4"/>
        <v>0</v>
      </c>
      <c r="X42" s="33">
        <f t="shared" si="5"/>
        <v>0</v>
      </c>
    </row>
    <row r="43" spans="1:24" s="5" customFormat="1" ht="15.75" x14ac:dyDescent="0.25">
      <c r="A43" s="18">
        <v>64160</v>
      </c>
      <c r="B43" s="20" t="s">
        <v>44</v>
      </c>
      <c r="C43" s="12">
        <v>2</v>
      </c>
      <c r="D43" s="21">
        <v>144</v>
      </c>
      <c r="E43" s="13">
        <v>18</v>
      </c>
      <c r="F43" s="19" t="s">
        <v>21</v>
      </c>
      <c r="G43" s="22">
        <v>9</v>
      </c>
      <c r="H43" s="32">
        <v>18.93</v>
      </c>
      <c r="I43" s="32">
        <v>0.35925833333333335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54">
        <f t="shared" si="3"/>
        <v>0</v>
      </c>
      <c r="W43" s="48">
        <f t="shared" si="4"/>
        <v>0</v>
      </c>
      <c r="X43" s="33">
        <f t="shared" si="5"/>
        <v>0</v>
      </c>
    </row>
    <row r="44" spans="1:24" s="5" customFormat="1" ht="15.75" x14ac:dyDescent="0.25">
      <c r="A44" s="18">
        <v>64162</v>
      </c>
      <c r="B44" s="20" t="s">
        <v>90</v>
      </c>
      <c r="C44" s="12">
        <v>2</v>
      </c>
      <c r="D44" s="21">
        <v>144</v>
      </c>
      <c r="E44" s="13">
        <v>18</v>
      </c>
      <c r="F44" s="19" t="s">
        <v>21</v>
      </c>
      <c r="G44" s="22">
        <v>9</v>
      </c>
      <c r="H44" s="32">
        <v>18.93</v>
      </c>
      <c r="I44" s="32">
        <v>0.34884166666666672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54">
        <f t="shared" si="3"/>
        <v>0</v>
      </c>
      <c r="W44" s="48">
        <f t="shared" si="4"/>
        <v>0</v>
      </c>
      <c r="X44" s="33">
        <f t="shared" si="5"/>
        <v>0</v>
      </c>
    </row>
    <row r="45" spans="1:24" s="5" customFormat="1" ht="15.75" x14ac:dyDescent="0.25">
      <c r="A45" s="15"/>
      <c r="B45" s="15"/>
      <c r="C45" s="15"/>
      <c r="D45" s="15"/>
      <c r="E45" s="15"/>
      <c r="F45" s="15"/>
      <c r="G45" s="28"/>
      <c r="H45" s="35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16"/>
      <c r="T45" s="17"/>
      <c r="U45" s="17"/>
      <c r="V45" s="17"/>
      <c r="W45" s="17"/>
      <c r="X45" s="17"/>
    </row>
    <row r="46" spans="1:24" s="5" customFormat="1" ht="15.75" x14ac:dyDescent="0.25">
      <c r="A46" s="102" t="s">
        <v>0</v>
      </c>
      <c r="B46" s="103"/>
      <c r="C46" s="15"/>
      <c r="D46" s="15"/>
      <c r="E46" s="15"/>
      <c r="F46" s="15"/>
      <c r="G46" s="15"/>
      <c r="H46" s="63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16"/>
      <c r="V46" s="17"/>
      <c r="W46" s="17"/>
      <c r="X46" s="17"/>
    </row>
    <row r="47" spans="1:24" s="5" customFormat="1" ht="15.75" x14ac:dyDescent="0.25">
      <c r="A47" s="18">
        <v>61955</v>
      </c>
      <c r="B47" s="20" t="s">
        <v>115</v>
      </c>
      <c r="C47" s="12">
        <v>2.2000000000000002</v>
      </c>
      <c r="D47" s="21">
        <v>144</v>
      </c>
      <c r="E47" s="13">
        <v>19.8</v>
      </c>
      <c r="F47" s="19" t="s">
        <v>22</v>
      </c>
      <c r="G47" s="12">
        <v>1.71</v>
      </c>
      <c r="H47" s="32">
        <v>3.6</v>
      </c>
      <c r="I47" s="32">
        <v>0.51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54">
        <f t="shared" si="3"/>
        <v>0</v>
      </c>
      <c r="W47" s="48">
        <f t="shared" si="4"/>
        <v>0</v>
      </c>
      <c r="X47" s="33">
        <f t="shared" si="5"/>
        <v>0</v>
      </c>
    </row>
    <row r="48" spans="1:24" s="5" customFormat="1" ht="15.75" x14ac:dyDescent="0.25">
      <c r="A48" s="18">
        <v>67778</v>
      </c>
      <c r="B48" s="20" t="s">
        <v>116</v>
      </c>
      <c r="C48" s="12">
        <v>3</v>
      </c>
      <c r="D48" s="21">
        <v>72</v>
      </c>
      <c r="E48" s="13">
        <v>13.5</v>
      </c>
      <c r="F48" s="19" t="s">
        <v>23</v>
      </c>
      <c r="G48" s="12">
        <v>1.06</v>
      </c>
      <c r="H48" s="32">
        <v>2.23</v>
      </c>
      <c r="I48" s="32">
        <v>0.66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54">
        <f t="shared" si="3"/>
        <v>0</v>
      </c>
      <c r="W48" s="48">
        <f t="shared" si="4"/>
        <v>0</v>
      </c>
      <c r="X48" s="33">
        <f t="shared" si="5"/>
        <v>0</v>
      </c>
    </row>
    <row r="49" spans="1:26" s="5" customFormat="1" ht="15.75" x14ac:dyDescent="0.25">
      <c r="A49" s="15"/>
      <c r="B49" s="15"/>
      <c r="C49" s="15"/>
      <c r="D49" s="15"/>
      <c r="E49" s="15"/>
      <c r="F49" s="15"/>
      <c r="G49" s="28"/>
      <c r="H49" s="35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16"/>
      <c r="T49" s="17"/>
      <c r="U49" s="17"/>
      <c r="V49" s="17"/>
      <c r="W49" s="17"/>
      <c r="X49" s="17"/>
    </row>
    <row r="50" spans="1:26" s="5" customFormat="1" ht="15.75" x14ac:dyDescent="0.25">
      <c r="A50" s="101" t="s">
        <v>104</v>
      </c>
      <c r="B50" s="101"/>
      <c r="C50" s="15"/>
      <c r="D50" s="15"/>
      <c r="E50" s="15"/>
      <c r="F50" s="15"/>
      <c r="G50" s="15"/>
      <c r="H50" s="63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16"/>
      <c r="V50" s="17"/>
      <c r="W50" s="17"/>
      <c r="X50" s="17"/>
    </row>
    <row r="51" spans="1:26" s="5" customFormat="1" ht="15.75" x14ac:dyDescent="0.25">
      <c r="A51" s="18">
        <v>99660</v>
      </c>
      <c r="B51" s="20" t="s">
        <v>80</v>
      </c>
      <c r="C51" s="13">
        <v>5.3</v>
      </c>
      <c r="D51" s="12">
        <v>60</v>
      </c>
      <c r="E51" s="13">
        <v>19.88</v>
      </c>
      <c r="F51" s="19" t="s">
        <v>24</v>
      </c>
      <c r="G51" s="12">
        <v>7.79</v>
      </c>
      <c r="H51" s="32">
        <v>16.39</v>
      </c>
      <c r="I51" s="32">
        <v>0.97647333333333319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54">
        <f t="shared" si="3"/>
        <v>0</v>
      </c>
      <c r="W51" s="48">
        <f t="shared" si="4"/>
        <v>0</v>
      </c>
      <c r="X51" s="33">
        <f t="shared" si="5"/>
        <v>0</v>
      </c>
    </row>
    <row r="52" spans="1:26" s="5" customFormat="1" ht="15.75" x14ac:dyDescent="0.25">
      <c r="A52" s="18">
        <v>99750</v>
      </c>
      <c r="B52" s="20" t="s">
        <v>109</v>
      </c>
      <c r="C52" s="13">
        <v>5.0999999999999996</v>
      </c>
      <c r="D52" s="12">
        <v>60</v>
      </c>
      <c r="E52" s="13">
        <v>19.125</v>
      </c>
      <c r="F52" s="19" t="s">
        <v>19</v>
      </c>
      <c r="G52" s="12">
        <v>6.97</v>
      </c>
      <c r="H52" s="32">
        <v>14.66</v>
      </c>
      <c r="I52" s="32">
        <v>0.95630666666666686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54">
        <f t="shared" si="3"/>
        <v>0</v>
      </c>
      <c r="W52" s="48">
        <f t="shared" si="4"/>
        <v>0</v>
      </c>
      <c r="X52" s="33">
        <f t="shared" si="5"/>
        <v>0</v>
      </c>
    </row>
    <row r="53" spans="1:26" s="5" customFormat="1" ht="15.75" x14ac:dyDescent="0.25">
      <c r="A53" s="18">
        <v>99760</v>
      </c>
      <c r="B53" s="20" t="s">
        <v>110</v>
      </c>
      <c r="C53" s="13">
        <v>5.75</v>
      </c>
      <c r="D53" s="12">
        <v>60</v>
      </c>
      <c r="E53" s="13">
        <v>21.56</v>
      </c>
      <c r="F53" s="19" t="s">
        <v>19</v>
      </c>
      <c r="G53" s="12">
        <v>2.29</v>
      </c>
      <c r="H53" s="32">
        <v>4.82</v>
      </c>
      <c r="I53" s="32">
        <v>1.2084000000000004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54">
        <f t="shared" si="3"/>
        <v>0</v>
      </c>
      <c r="W53" s="48">
        <f t="shared" si="4"/>
        <v>0</v>
      </c>
      <c r="X53" s="33">
        <f t="shared" si="5"/>
        <v>0</v>
      </c>
    </row>
    <row r="54" spans="1:26" s="5" customFormat="1" ht="15.75" x14ac:dyDescent="0.25">
      <c r="A54" s="18">
        <v>99770</v>
      </c>
      <c r="B54" s="20" t="s">
        <v>111</v>
      </c>
      <c r="C54" s="13">
        <v>5.75</v>
      </c>
      <c r="D54" s="12">
        <v>60</v>
      </c>
      <c r="E54" s="13">
        <v>21.56</v>
      </c>
      <c r="F54" s="19" t="s">
        <v>19</v>
      </c>
      <c r="G54" s="12">
        <v>2.98</v>
      </c>
      <c r="H54" s="32">
        <v>6.27</v>
      </c>
      <c r="I54" s="32">
        <v>1.4919000000000002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54">
        <f t="shared" si="3"/>
        <v>0</v>
      </c>
      <c r="W54" s="48">
        <f t="shared" si="4"/>
        <v>0</v>
      </c>
      <c r="X54" s="33">
        <f t="shared" si="5"/>
        <v>0</v>
      </c>
    </row>
    <row r="55" spans="1:26" s="5" customFormat="1" ht="15.75" x14ac:dyDescent="0.25">
      <c r="A55" s="18">
        <v>99780</v>
      </c>
      <c r="B55" s="20" t="s">
        <v>112</v>
      </c>
      <c r="C55" s="13">
        <v>5.75</v>
      </c>
      <c r="D55" s="12">
        <v>60</v>
      </c>
      <c r="E55" s="13">
        <v>21.56</v>
      </c>
      <c r="F55" s="19" t="s">
        <v>19</v>
      </c>
      <c r="G55" s="12">
        <v>2.98</v>
      </c>
      <c r="H55" s="32">
        <v>6.27</v>
      </c>
      <c r="I55" s="32">
        <v>1.1842333333333337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54">
        <f t="shared" si="3"/>
        <v>0</v>
      </c>
      <c r="W55" s="48">
        <f t="shared" si="4"/>
        <v>0</v>
      </c>
      <c r="X55" s="33">
        <f t="shared" si="5"/>
        <v>0</v>
      </c>
    </row>
    <row r="56" spans="1:26" s="5" customFormat="1" ht="15.75" x14ac:dyDescent="0.25">
      <c r="A56" s="15"/>
      <c r="B56" s="15"/>
      <c r="C56" s="15"/>
      <c r="D56" s="15"/>
      <c r="E56" s="15"/>
      <c r="F56" s="15"/>
      <c r="G56" s="28"/>
      <c r="H56" s="35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16"/>
      <c r="T56" s="17"/>
      <c r="U56" s="17"/>
      <c r="V56" s="17"/>
      <c r="W56" s="17"/>
      <c r="X56" s="17"/>
    </row>
    <row r="57" spans="1:26" s="5" customFormat="1" ht="15.75" x14ac:dyDescent="0.25">
      <c r="A57" s="38" t="s">
        <v>103</v>
      </c>
      <c r="B57" s="56"/>
      <c r="C57" s="13"/>
      <c r="D57" s="44"/>
      <c r="E57" s="15"/>
      <c r="F57" s="15"/>
      <c r="G57" s="15"/>
      <c r="H57" s="63"/>
      <c r="I57" s="15"/>
      <c r="J57" s="15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16"/>
      <c r="X57" s="17"/>
      <c r="Y57" s="58"/>
      <c r="Z57" s="58"/>
    </row>
    <row r="58" spans="1:26" s="5" customFormat="1" ht="15.75" x14ac:dyDescent="0.25">
      <c r="A58" s="18">
        <v>99665</v>
      </c>
      <c r="B58" s="20" t="s">
        <v>80</v>
      </c>
      <c r="C58" s="13">
        <v>5.3</v>
      </c>
      <c r="D58" s="12">
        <v>60</v>
      </c>
      <c r="E58" s="13">
        <v>21.72</v>
      </c>
      <c r="F58" s="19" t="s">
        <v>24</v>
      </c>
      <c r="G58" s="12">
        <v>7.79</v>
      </c>
      <c r="H58" s="32">
        <v>16.39</v>
      </c>
      <c r="I58" s="32">
        <v>1.2137133333333334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54">
        <f t="shared" si="3"/>
        <v>0</v>
      </c>
      <c r="W58" s="48">
        <f t="shared" si="4"/>
        <v>0</v>
      </c>
      <c r="X58" s="33">
        <f t="shared" si="5"/>
        <v>0</v>
      </c>
    </row>
    <row r="59" spans="1:26" s="5" customFormat="1" ht="15.75" x14ac:dyDescent="0.25">
      <c r="A59" s="18">
        <v>98750</v>
      </c>
      <c r="B59" s="20" t="s">
        <v>109</v>
      </c>
      <c r="C59" s="13">
        <v>5.0999999999999996</v>
      </c>
      <c r="D59" s="12">
        <v>60</v>
      </c>
      <c r="E59" s="13">
        <v>19.125</v>
      </c>
      <c r="F59" s="19" t="s">
        <v>19</v>
      </c>
      <c r="G59" s="12">
        <v>6.97</v>
      </c>
      <c r="H59" s="32">
        <v>14.66</v>
      </c>
      <c r="I59" s="32">
        <v>1.1506400000000001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54">
        <f t="shared" si="3"/>
        <v>0</v>
      </c>
      <c r="W59" s="48">
        <f t="shared" si="4"/>
        <v>0</v>
      </c>
      <c r="X59" s="33">
        <f t="shared" si="5"/>
        <v>0</v>
      </c>
    </row>
    <row r="60" spans="1:26" s="5" customFormat="1" ht="15.75" x14ac:dyDescent="0.25">
      <c r="A60" s="18">
        <v>98760</v>
      </c>
      <c r="B60" s="20" t="s">
        <v>110</v>
      </c>
      <c r="C60" s="13">
        <v>5.75</v>
      </c>
      <c r="D60" s="12">
        <v>60</v>
      </c>
      <c r="E60" s="13">
        <v>21.56</v>
      </c>
      <c r="F60" s="19" t="s">
        <v>19</v>
      </c>
      <c r="G60" s="12">
        <v>2.29</v>
      </c>
      <c r="H60" s="32">
        <v>4.82</v>
      </c>
      <c r="I60" s="32">
        <v>1.4427333333333332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4">
        <f t="shared" si="3"/>
        <v>0</v>
      </c>
      <c r="W60" s="48">
        <f t="shared" si="4"/>
        <v>0</v>
      </c>
      <c r="X60" s="33">
        <f t="shared" si="5"/>
        <v>0</v>
      </c>
    </row>
    <row r="61" spans="1:26" s="5" customFormat="1" ht="15.75" x14ac:dyDescent="0.25">
      <c r="A61" s="18">
        <v>99770</v>
      </c>
      <c r="B61" s="20" t="s">
        <v>111</v>
      </c>
      <c r="C61" s="13">
        <v>5.75</v>
      </c>
      <c r="D61" s="12">
        <v>60</v>
      </c>
      <c r="E61" s="13">
        <v>21.56</v>
      </c>
      <c r="F61" s="19" t="s">
        <v>19</v>
      </c>
      <c r="G61" s="12">
        <v>2.98</v>
      </c>
      <c r="H61" s="32">
        <v>6.27</v>
      </c>
      <c r="I61" s="32">
        <v>1.5119000000000002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54">
        <f t="shared" si="3"/>
        <v>0</v>
      </c>
      <c r="W61" s="48">
        <f t="shared" si="4"/>
        <v>0</v>
      </c>
      <c r="X61" s="33">
        <f t="shared" si="5"/>
        <v>0</v>
      </c>
    </row>
    <row r="62" spans="1:26" s="5" customFormat="1" ht="15.75" x14ac:dyDescent="0.25">
      <c r="A62" s="18">
        <v>98780</v>
      </c>
      <c r="B62" s="20" t="s">
        <v>112</v>
      </c>
      <c r="C62" s="13">
        <v>5.75</v>
      </c>
      <c r="D62" s="12">
        <v>60</v>
      </c>
      <c r="E62" s="13">
        <v>21.56</v>
      </c>
      <c r="F62" s="19" t="s">
        <v>19</v>
      </c>
      <c r="G62" s="12">
        <v>2.98</v>
      </c>
      <c r="H62" s="32">
        <v>6.27</v>
      </c>
      <c r="I62" s="32">
        <v>1.4185666666666668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54">
        <f t="shared" si="3"/>
        <v>0</v>
      </c>
      <c r="W62" s="48">
        <f t="shared" si="4"/>
        <v>0</v>
      </c>
      <c r="X62" s="33">
        <f t="shared" si="5"/>
        <v>0</v>
      </c>
    </row>
    <row r="63" spans="1:26" s="5" customFormat="1" ht="15.75" x14ac:dyDescent="0.25">
      <c r="A63" s="15"/>
      <c r="B63" s="15"/>
      <c r="C63" s="15"/>
      <c r="D63" s="15"/>
      <c r="E63" s="15"/>
      <c r="F63" s="15"/>
      <c r="G63" s="28"/>
      <c r="H63" s="35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16"/>
      <c r="T63" s="17"/>
      <c r="U63" s="17"/>
      <c r="V63" s="17"/>
      <c r="W63" s="17"/>
      <c r="X63" s="17"/>
    </row>
    <row r="64" spans="1:26" s="5" customFormat="1" ht="15.75" x14ac:dyDescent="0.25">
      <c r="A64" s="38" t="s">
        <v>5</v>
      </c>
      <c r="B64" s="52"/>
      <c r="C64" s="15"/>
      <c r="D64" s="15"/>
      <c r="E64" s="15"/>
      <c r="F64" s="15"/>
      <c r="G64" s="15"/>
      <c r="H64" s="63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16"/>
      <c r="V64" s="17"/>
      <c r="W64" s="17"/>
      <c r="X64" s="17"/>
    </row>
    <row r="65" spans="1:24" s="5" customFormat="1" ht="15.75" x14ac:dyDescent="0.25">
      <c r="A65" s="18">
        <v>71263</v>
      </c>
      <c r="B65" s="20" t="s">
        <v>119</v>
      </c>
      <c r="C65" s="12">
        <v>5.7</v>
      </c>
      <c r="D65" s="12">
        <v>80</v>
      </c>
      <c r="E65" s="12">
        <v>28.5</v>
      </c>
      <c r="F65" s="19" t="s">
        <v>19</v>
      </c>
      <c r="G65" s="13">
        <v>2.11</v>
      </c>
      <c r="H65" s="32">
        <v>4.4400000000000004</v>
      </c>
      <c r="I65" s="32">
        <v>1.1633100000000001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54">
        <f t="shared" si="3"/>
        <v>0</v>
      </c>
      <c r="W65" s="48">
        <f t="shared" si="4"/>
        <v>0</v>
      </c>
      <c r="X65" s="33">
        <f t="shared" si="5"/>
        <v>0</v>
      </c>
    </row>
    <row r="66" spans="1:24" s="5" customFormat="1" ht="15.75" x14ac:dyDescent="0.25">
      <c r="A66" s="18">
        <v>71344</v>
      </c>
      <c r="B66" s="18" t="s">
        <v>45</v>
      </c>
      <c r="C66" s="12">
        <v>5.5</v>
      </c>
      <c r="D66" s="12">
        <v>80</v>
      </c>
      <c r="E66" s="12">
        <v>27.5</v>
      </c>
      <c r="F66" s="19" t="s">
        <v>19</v>
      </c>
      <c r="G66" s="13">
        <v>1.95</v>
      </c>
      <c r="H66" s="32">
        <v>4.0999999999999996</v>
      </c>
      <c r="I66" s="32">
        <v>0.92706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54">
        <f t="shared" si="3"/>
        <v>0</v>
      </c>
      <c r="W66" s="48">
        <f t="shared" si="4"/>
        <v>0</v>
      </c>
      <c r="X66" s="33">
        <f t="shared" si="5"/>
        <v>0</v>
      </c>
    </row>
    <row r="67" spans="1:24" s="5" customFormat="1" ht="15.75" x14ac:dyDescent="0.25">
      <c r="A67" s="18">
        <v>71471</v>
      </c>
      <c r="B67" s="20" t="s">
        <v>11</v>
      </c>
      <c r="C67" s="12">
        <v>6.05</v>
      </c>
      <c r="D67" s="12">
        <v>80</v>
      </c>
      <c r="E67" s="12">
        <v>30.25</v>
      </c>
      <c r="F67" s="19" t="s">
        <v>19</v>
      </c>
      <c r="G67" s="13">
        <v>3.23</v>
      </c>
      <c r="H67" s="32">
        <v>6.79</v>
      </c>
      <c r="I67" s="32">
        <v>0.87418499999999977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54">
        <f t="shared" si="3"/>
        <v>0</v>
      </c>
      <c r="W67" s="48">
        <f t="shared" si="4"/>
        <v>0</v>
      </c>
      <c r="X67" s="33">
        <f t="shared" si="5"/>
        <v>0</v>
      </c>
    </row>
    <row r="68" spans="1:24" s="5" customFormat="1" ht="15.75" x14ac:dyDescent="0.25">
      <c r="A68" s="18">
        <v>71571</v>
      </c>
      <c r="B68" s="20" t="s">
        <v>46</v>
      </c>
      <c r="C68" s="12">
        <v>5.5</v>
      </c>
      <c r="D68" s="12">
        <v>80</v>
      </c>
      <c r="E68" s="12">
        <v>27.5</v>
      </c>
      <c r="F68" s="19" t="s">
        <v>19</v>
      </c>
      <c r="G68" s="13">
        <v>3.17</v>
      </c>
      <c r="H68" s="32">
        <v>6.67</v>
      </c>
      <c r="I68" s="32">
        <v>0.81993499999999986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54">
        <f t="shared" si="3"/>
        <v>0</v>
      </c>
      <c r="W68" s="48">
        <f t="shared" si="4"/>
        <v>0</v>
      </c>
      <c r="X68" s="33">
        <f t="shared" si="5"/>
        <v>0</v>
      </c>
    </row>
    <row r="69" spans="1:24" s="5" customFormat="1" ht="15.75" x14ac:dyDescent="0.25">
      <c r="A69" s="18">
        <v>71662</v>
      </c>
      <c r="B69" s="20" t="s">
        <v>47</v>
      </c>
      <c r="C69" s="12">
        <v>5.2</v>
      </c>
      <c r="D69" s="12">
        <v>96</v>
      </c>
      <c r="E69" s="12">
        <v>31.200000000000003</v>
      </c>
      <c r="F69" s="19" t="s">
        <v>19</v>
      </c>
      <c r="G69" s="13">
        <v>3.06</v>
      </c>
      <c r="H69" s="32">
        <v>6.44</v>
      </c>
      <c r="I69" s="32">
        <v>0.76784166666666664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54">
        <f t="shared" si="3"/>
        <v>0</v>
      </c>
      <c r="W69" s="48">
        <f t="shared" si="4"/>
        <v>0</v>
      </c>
      <c r="X69" s="33">
        <f t="shared" si="5"/>
        <v>0</v>
      </c>
    </row>
    <row r="70" spans="1:24" s="5" customFormat="1" ht="15.75" x14ac:dyDescent="0.25">
      <c r="A70" s="18">
        <v>71667</v>
      </c>
      <c r="B70" s="20" t="s">
        <v>134</v>
      </c>
      <c r="C70" s="12">
        <v>5.2</v>
      </c>
      <c r="D70" s="12">
        <v>96</v>
      </c>
      <c r="E70" s="12">
        <v>31.200000000000003</v>
      </c>
      <c r="F70" s="19" t="s">
        <v>19</v>
      </c>
      <c r="G70" s="13">
        <v>2.66</v>
      </c>
      <c r="H70" s="32">
        <v>5.6</v>
      </c>
      <c r="I70" s="32">
        <v>1.0265916666666668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54">
        <f t="shared" si="3"/>
        <v>0</v>
      </c>
      <c r="W70" s="48">
        <f t="shared" si="4"/>
        <v>0</v>
      </c>
      <c r="X70" s="33">
        <f t="shared" si="5"/>
        <v>0</v>
      </c>
    </row>
    <row r="71" spans="1:24" s="5" customFormat="1" ht="15.75" x14ac:dyDescent="0.25">
      <c r="A71" s="18">
        <v>71674</v>
      </c>
      <c r="B71" s="20" t="s">
        <v>48</v>
      </c>
      <c r="C71" s="13">
        <v>6.05</v>
      </c>
      <c r="D71" s="12">
        <v>80</v>
      </c>
      <c r="E71" s="12">
        <v>30.25</v>
      </c>
      <c r="F71" s="19" t="s">
        <v>122</v>
      </c>
      <c r="G71" s="13">
        <v>3.04</v>
      </c>
      <c r="H71" s="32">
        <v>6.4</v>
      </c>
      <c r="I71" s="32">
        <v>0.91905999999999977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54">
        <f t="shared" si="3"/>
        <v>0</v>
      </c>
      <c r="W71" s="48">
        <f t="shared" si="4"/>
        <v>0</v>
      </c>
      <c r="X71" s="33">
        <f t="shared" si="5"/>
        <v>0</v>
      </c>
    </row>
    <row r="72" spans="1:24" s="5" customFormat="1" ht="15.75" x14ac:dyDescent="0.25">
      <c r="A72" s="18">
        <v>71677</v>
      </c>
      <c r="B72" s="18" t="s">
        <v>49</v>
      </c>
      <c r="C72" s="12">
        <v>5.35</v>
      </c>
      <c r="D72" s="12">
        <v>80</v>
      </c>
      <c r="E72" s="12">
        <v>26.75</v>
      </c>
      <c r="F72" s="19" t="s">
        <v>24</v>
      </c>
      <c r="G72" s="13">
        <v>2.79</v>
      </c>
      <c r="H72" s="32">
        <v>5.87</v>
      </c>
      <c r="I72" s="32">
        <v>1.2901849999999999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54">
        <f t="shared" si="3"/>
        <v>0</v>
      </c>
      <c r="W72" s="48">
        <f t="shared" si="4"/>
        <v>0</v>
      </c>
      <c r="X72" s="33">
        <f t="shared" si="5"/>
        <v>0</v>
      </c>
    </row>
    <row r="73" spans="1:24" s="5" customFormat="1" ht="15.75" x14ac:dyDescent="0.25">
      <c r="A73" s="18">
        <v>71883</v>
      </c>
      <c r="B73" s="18" t="s">
        <v>81</v>
      </c>
      <c r="C73" s="12">
        <v>6.55</v>
      </c>
      <c r="D73" s="12">
        <v>64</v>
      </c>
      <c r="E73" s="12">
        <v>26.2</v>
      </c>
      <c r="F73" s="19" t="s">
        <v>24</v>
      </c>
      <c r="G73" s="13">
        <v>1.7</v>
      </c>
      <c r="H73" s="32">
        <v>3.58</v>
      </c>
      <c r="I73" s="32">
        <v>1.02145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54">
        <f t="shared" ref="V73:V115" si="6">J73+K73+L73+M73+N73+O73+P73+Q73+R73+S73+T73+U73</f>
        <v>0</v>
      </c>
      <c r="W73" s="48">
        <f t="shared" ref="W73:W115" si="7">G73*V73</f>
        <v>0</v>
      </c>
      <c r="X73" s="33">
        <f t="shared" ref="X73:X115" si="8">V73*H73</f>
        <v>0</v>
      </c>
    </row>
    <row r="74" spans="1:24" s="5" customFormat="1" ht="15.75" x14ac:dyDescent="0.25">
      <c r="A74" s="15"/>
      <c r="B74" s="15"/>
      <c r="C74" s="15"/>
      <c r="D74" s="15"/>
      <c r="E74" s="15"/>
      <c r="F74" s="15"/>
      <c r="G74" s="28"/>
      <c r="H74" s="35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16"/>
      <c r="T74" s="17"/>
      <c r="U74" s="17"/>
      <c r="V74" s="17"/>
      <c r="W74" s="17"/>
      <c r="X74" s="17"/>
    </row>
    <row r="75" spans="1:24" s="27" customFormat="1" ht="15.75" x14ac:dyDescent="0.25">
      <c r="A75" s="38" t="s">
        <v>9</v>
      </c>
      <c r="B75" s="38"/>
      <c r="C75" s="15"/>
      <c r="D75" s="15"/>
      <c r="E75" s="15"/>
      <c r="F75" s="15"/>
      <c r="G75" s="15"/>
      <c r="H75" s="63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16"/>
      <c r="V75" s="17"/>
      <c r="W75" s="17"/>
      <c r="X75" s="17"/>
    </row>
    <row r="76" spans="1:24" s="5" customFormat="1" ht="15.75" x14ac:dyDescent="0.25">
      <c r="A76" s="18">
        <v>61273</v>
      </c>
      <c r="B76" s="20" t="s">
        <v>117</v>
      </c>
      <c r="C76" s="12">
        <v>4.6500000000000004</v>
      </c>
      <c r="D76" s="12">
        <v>48</v>
      </c>
      <c r="E76" s="12">
        <v>13.950000000000001</v>
      </c>
      <c r="F76" s="19" t="s">
        <v>19</v>
      </c>
      <c r="G76" s="12">
        <v>1.1399999999999999</v>
      </c>
      <c r="H76" s="32">
        <v>2.4</v>
      </c>
      <c r="I76" s="32">
        <v>0.99678333333333347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54">
        <f t="shared" si="6"/>
        <v>0</v>
      </c>
      <c r="W76" s="48">
        <f t="shared" si="7"/>
        <v>0</v>
      </c>
      <c r="X76" s="33">
        <f t="shared" si="8"/>
        <v>0</v>
      </c>
    </row>
    <row r="77" spans="1:24" s="5" customFormat="1" ht="15.75" x14ac:dyDescent="0.25">
      <c r="A77" s="15"/>
      <c r="B77" s="15"/>
      <c r="C77" s="15"/>
      <c r="D77" s="15"/>
      <c r="E77" s="15"/>
      <c r="F77" s="15"/>
      <c r="G77" s="28"/>
      <c r="H77" s="35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6"/>
      <c r="T77" s="17"/>
      <c r="U77" s="17"/>
      <c r="V77" s="17"/>
      <c r="W77" s="17"/>
      <c r="X77" s="17"/>
    </row>
    <row r="78" spans="1:24" s="5" customFormat="1" ht="15.75" x14ac:dyDescent="0.25">
      <c r="A78" s="101" t="s">
        <v>121</v>
      </c>
      <c r="B78" s="101"/>
      <c r="C78" s="15"/>
      <c r="D78" s="15"/>
      <c r="E78" s="15"/>
      <c r="F78" s="15"/>
      <c r="G78" s="28"/>
      <c r="H78" s="35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6"/>
      <c r="T78" s="17"/>
      <c r="U78" s="17"/>
      <c r="V78" s="17"/>
      <c r="W78" s="17"/>
      <c r="X78" s="17"/>
    </row>
    <row r="79" spans="1:24" s="5" customFormat="1" ht="15.75" x14ac:dyDescent="0.25">
      <c r="A79" s="18">
        <v>71683</v>
      </c>
      <c r="B79" s="20" t="s">
        <v>35</v>
      </c>
      <c r="C79" s="12">
        <v>7.66</v>
      </c>
      <c r="D79" s="12">
        <v>36</v>
      </c>
      <c r="E79" s="13">
        <v>17.23</v>
      </c>
      <c r="F79" s="19" t="s">
        <v>24</v>
      </c>
      <c r="G79" s="12">
        <v>2.25</v>
      </c>
      <c r="H79" s="32">
        <v>4.7300000000000004</v>
      </c>
      <c r="I79" s="32">
        <v>1.7510555555555554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54">
        <f t="shared" si="6"/>
        <v>0</v>
      </c>
      <c r="W79" s="48">
        <f t="shared" si="7"/>
        <v>0</v>
      </c>
      <c r="X79" s="33">
        <f t="shared" si="8"/>
        <v>0</v>
      </c>
    </row>
    <row r="80" spans="1:24" s="5" customFormat="1" ht="15.75" x14ac:dyDescent="0.25">
      <c r="A80" s="18">
        <v>71686</v>
      </c>
      <c r="B80" s="20" t="s">
        <v>50</v>
      </c>
      <c r="C80" s="12">
        <v>6.45</v>
      </c>
      <c r="D80" s="12">
        <v>36</v>
      </c>
      <c r="E80" s="12">
        <v>14.51</v>
      </c>
      <c r="F80" s="19" t="s">
        <v>24</v>
      </c>
      <c r="G80" s="12">
        <v>2.25</v>
      </c>
      <c r="H80" s="32">
        <v>4.7300000000000004</v>
      </c>
      <c r="I80" s="32">
        <v>1.9350777777777775</v>
      </c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54">
        <f t="shared" si="6"/>
        <v>0</v>
      </c>
      <c r="W80" s="48">
        <f t="shared" si="7"/>
        <v>0</v>
      </c>
      <c r="X80" s="33">
        <f t="shared" si="8"/>
        <v>0</v>
      </c>
    </row>
    <row r="81" spans="1:24" s="5" customFormat="1" ht="15.75" x14ac:dyDescent="0.25">
      <c r="A81" s="18">
        <v>71694</v>
      </c>
      <c r="B81" s="20" t="s">
        <v>65</v>
      </c>
      <c r="C81" s="13">
        <v>6.3</v>
      </c>
      <c r="D81" s="12">
        <v>36</v>
      </c>
      <c r="E81" s="12">
        <v>14.17</v>
      </c>
      <c r="F81" s="19" t="s">
        <v>24</v>
      </c>
      <c r="G81" s="12">
        <v>1.69</v>
      </c>
      <c r="H81" s="32">
        <v>3.56</v>
      </c>
      <c r="I81" s="32">
        <v>1.7630888888888887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54">
        <f t="shared" si="6"/>
        <v>0</v>
      </c>
      <c r="W81" s="48">
        <f t="shared" si="7"/>
        <v>0</v>
      </c>
      <c r="X81" s="33">
        <f t="shared" si="8"/>
        <v>0</v>
      </c>
    </row>
    <row r="82" spans="1:24" s="5" customFormat="1" ht="15.75" x14ac:dyDescent="0.25">
      <c r="A82" s="18">
        <v>71605</v>
      </c>
      <c r="B82" s="18" t="s">
        <v>136</v>
      </c>
      <c r="C82" s="13">
        <v>6</v>
      </c>
      <c r="D82" s="12">
        <v>36</v>
      </c>
      <c r="E82" s="12">
        <v>13.5</v>
      </c>
      <c r="F82" s="19" t="s">
        <v>24</v>
      </c>
      <c r="G82" s="12">
        <v>2.2799999999999998</v>
      </c>
      <c r="H82" s="32">
        <v>4.8</v>
      </c>
      <c r="I82" s="32">
        <v>1.480288888888889</v>
      </c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54">
        <f t="shared" si="6"/>
        <v>0</v>
      </c>
      <c r="W82" s="48">
        <f t="shared" si="7"/>
        <v>0</v>
      </c>
      <c r="X82" s="33">
        <f t="shared" si="8"/>
        <v>0</v>
      </c>
    </row>
    <row r="83" spans="1:24" s="5" customFormat="1" ht="15.75" x14ac:dyDescent="0.25">
      <c r="A83" s="15"/>
      <c r="B83" s="15"/>
      <c r="C83" s="15"/>
      <c r="D83" s="15"/>
      <c r="E83" s="15"/>
      <c r="F83" s="15"/>
      <c r="G83" s="28"/>
      <c r="H83" s="35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6"/>
      <c r="T83" s="17"/>
      <c r="U83" s="17"/>
      <c r="V83" s="17"/>
      <c r="W83" s="17"/>
      <c r="X83" s="17"/>
    </row>
    <row r="84" spans="1:24" s="5" customFormat="1" ht="15.75" x14ac:dyDescent="0.25">
      <c r="A84" s="101" t="s">
        <v>131</v>
      </c>
      <c r="B84" s="101"/>
      <c r="C84" s="15"/>
      <c r="D84" s="15"/>
      <c r="E84" s="15"/>
      <c r="F84" s="15"/>
      <c r="G84" s="15"/>
      <c r="H84" s="63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16"/>
      <c r="V84" s="17"/>
      <c r="W84" s="17"/>
      <c r="X84" s="17"/>
    </row>
    <row r="85" spans="1:24" s="5" customFormat="1" ht="15.75" x14ac:dyDescent="0.25">
      <c r="A85" s="18">
        <v>61683</v>
      </c>
      <c r="B85" s="20" t="s">
        <v>35</v>
      </c>
      <c r="C85" s="12">
        <v>7.66</v>
      </c>
      <c r="D85" s="12">
        <v>36</v>
      </c>
      <c r="E85" s="13">
        <v>17.23</v>
      </c>
      <c r="F85" s="19" t="s">
        <v>24</v>
      </c>
      <c r="G85" s="12">
        <v>2.25</v>
      </c>
      <c r="H85" s="32">
        <v>4.7300000000000004</v>
      </c>
      <c r="I85" s="32">
        <v>1.2117444444444443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54">
        <f t="shared" si="6"/>
        <v>0</v>
      </c>
      <c r="W85" s="50">
        <f t="shared" si="7"/>
        <v>0</v>
      </c>
      <c r="X85" s="45">
        <f t="shared" si="8"/>
        <v>0</v>
      </c>
    </row>
    <row r="86" spans="1:24" s="5" customFormat="1" ht="15.75" x14ac:dyDescent="0.25">
      <c r="A86" s="18">
        <v>61686</v>
      </c>
      <c r="B86" s="20" t="s">
        <v>50</v>
      </c>
      <c r="C86" s="12">
        <v>6.45</v>
      </c>
      <c r="D86" s="12">
        <v>36</v>
      </c>
      <c r="E86" s="12">
        <v>14.51</v>
      </c>
      <c r="F86" s="19" t="s">
        <v>24</v>
      </c>
      <c r="G86" s="12">
        <v>2.25</v>
      </c>
      <c r="H86" s="32">
        <v>4.7300000000000004</v>
      </c>
      <c r="I86" s="32">
        <v>1.4458333333333333</v>
      </c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54">
        <f t="shared" si="6"/>
        <v>0</v>
      </c>
      <c r="W86" s="50">
        <f t="shared" si="7"/>
        <v>0</v>
      </c>
      <c r="X86" s="45">
        <f t="shared" si="8"/>
        <v>0</v>
      </c>
    </row>
    <row r="87" spans="1:24" s="5" customFormat="1" ht="15.75" x14ac:dyDescent="0.25">
      <c r="A87" s="18">
        <v>61694</v>
      </c>
      <c r="B87" s="20" t="s">
        <v>65</v>
      </c>
      <c r="C87" s="13">
        <v>6.3</v>
      </c>
      <c r="D87" s="12">
        <v>36</v>
      </c>
      <c r="E87" s="12">
        <v>14.17</v>
      </c>
      <c r="F87" s="19" t="s">
        <v>24</v>
      </c>
      <c r="G87" s="12">
        <v>1.69</v>
      </c>
      <c r="H87" s="32">
        <v>3.56</v>
      </c>
      <c r="I87" s="32">
        <v>1.2238444444444445</v>
      </c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54">
        <f t="shared" si="6"/>
        <v>0</v>
      </c>
      <c r="W87" s="50">
        <f t="shared" si="7"/>
        <v>0</v>
      </c>
      <c r="X87" s="45">
        <f t="shared" si="8"/>
        <v>0</v>
      </c>
    </row>
    <row r="88" spans="1:24" s="5" customFormat="1" ht="15.75" x14ac:dyDescent="0.25">
      <c r="A88" s="15"/>
      <c r="B88" s="15"/>
      <c r="C88" s="15"/>
      <c r="D88" s="15"/>
      <c r="E88" s="15"/>
      <c r="F88" s="15"/>
      <c r="G88" s="28"/>
      <c r="H88" s="35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6"/>
      <c r="T88" s="17"/>
      <c r="U88" s="17"/>
      <c r="V88" s="17"/>
      <c r="W88" s="17"/>
      <c r="X88" s="17"/>
    </row>
    <row r="89" spans="1:24" s="5" customFormat="1" ht="15.75" x14ac:dyDescent="0.25">
      <c r="A89" s="38" t="s">
        <v>4</v>
      </c>
      <c r="B89" s="52"/>
      <c r="C89" s="15"/>
      <c r="D89" s="15"/>
      <c r="E89" s="15"/>
      <c r="F89" s="15"/>
      <c r="G89" s="15"/>
      <c r="H89" s="63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16"/>
      <c r="V89" s="17"/>
      <c r="W89" s="17"/>
      <c r="X89" s="17"/>
    </row>
    <row r="90" spans="1:24" s="5" customFormat="1" ht="15.75" x14ac:dyDescent="0.25">
      <c r="A90" s="18">
        <v>43561</v>
      </c>
      <c r="B90" s="20" t="s">
        <v>118</v>
      </c>
      <c r="C90" s="12">
        <v>4.3499999999999996</v>
      </c>
      <c r="D90" s="12">
        <v>48</v>
      </c>
      <c r="E90" s="12">
        <v>13.05</v>
      </c>
      <c r="F90" s="19" t="s">
        <v>19</v>
      </c>
      <c r="G90" s="13">
        <v>3.6</v>
      </c>
      <c r="H90" s="32">
        <v>7.57</v>
      </c>
      <c r="I90" s="32">
        <v>0.9956750000000002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54">
        <f t="shared" si="6"/>
        <v>0</v>
      </c>
      <c r="W90" s="48">
        <f t="shared" si="7"/>
        <v>0</v>
      </c>
      <c r="X90" s="33">
        <f t="shared" si="8"/>
        <v>0</v>
      </c>
    </row>
    <row r="91" spans="1:24" s="5" customFormat="1" ht="15.75" x14ac:dyDescent="0.25">
      <c r="A91" s="18">
        <v>45227</v>
      </c>
      <c r="B91" s="20" t="s">
        <v>51</v>
      </c>
      <c r="C91" s="12">
        <v>4.4000000000000004</v>
      </c>
      <c r="D91" s="12">
        <v>48</v>
      </c>
      <c r="E91" s="12">
        <v>13.2</v>
      </c>
      <c r="F91" s="19" t="s">
        <v>19</v>
      </c>
      <c r="G91" s="13">
        <v>4.5</v>
      </c>
      <c r="H91" s="32">
        <v>9.4700000000000006</v>
      </c>
      <c r="I91" s="32">
        <v>0.85684166666666661</v>
      </c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54">
        <f t="shared" si="6"/>
        <v>0</v>
      </c>
      <c r="W91" s="48">
        <f t="shared" si="7"/>
        <v>0</v>
      </c>
      <c r="X91" s="33">
        <f t="shared" si="8"/>
        <v>0</v>
      </c>
    </row>
    <row r="92" spans="1:24" s="5" customFormat="1" ht="15.75" x14ac:dyDescent="0.25">
      <c r="A92" s="15"/>
      <c r="B92" s="15"/>
      <c r="C92" s="15"/>
      <c r="D92" s="15"/>
      <c r="E92" s="15"/>
      <c r="F92" s="15"/>
      <c r="G92" s="28"/>
      <c r="H92" s="35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16"/>
      <c r="T92" s="17"/>
      <c r="U92" s="17"/>
      <c r="V92" s="17"/>
      <c r="W92" s="17"/>
      <c r="X92" s="17"/>
    </row>
    <row r="93" spans="1:24" s="5" customFormat="1" ht="15.75" x14ac:dyDescent="0.25">
      <c r="A93" s="18"/>
      <c r="B93" s="52" t="s">
        <v>12</v>
      </c>
      <c r="C93" s="15"/>
      <c r="D93" s="15"/>
      <c r="E93" s="15"/>
      <c r="F93" s="15"/>
      <c r="G93" s="15"/>
      <c r="H93" s="63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16"/>
      <c r="V93" s="17"/>
      <c r="W93" s="17"/>
      <c r="X93" s="17"/>
    </row>
    <row r="94" spans="1:24" s="5" customFormat="1" ht="15.75" x14ac:dyDescent="0.25">
      <c r="A94" s="38" t="s">
        <v>3</v>
      </c>
      <c r="B94" s="52"/>
      <c r="C94" s="15"/>
      <c r="D94" s="15"/>
      <c r="E94" s="15"/>
      <c r="F94" s="15"/>
      <c r="G94" s="15"/>
      <c r="H94" s="63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16"/>
      <c r="V94" s="17"/>
      <c r="W94" s="17"/>
      <c r="X94" s="17"/>
    </row>
    <row r="95" spans="1:24" s="5" customFormat="1" ht="15.75" x14ac:dyDescent="0.25">
      <c r="A95" s="23">
        <v>26028</v>
      </c>
      <c r="B95" s="20" t="s">
        <v>52</v>
      </c>
      <c r="C95" s="13">
        <v>3.4</v>
      </c>
      <c r="D95" s="12">
        <v>24</v>
      </c>
      <c r="E95" s="13">
        <v>5.0999999999999996</v>
      </c>
      <c r="F95" s="19" t="s">
        <v>84</v>
      </c>
      <c r="G95" s="12">
        <v>0.71</v>
      </c>
      <c r="H95" s="32">
        <v>1.49</v>
      </c>
      <c r="I95" s="32">
        <v>0.88891666666666669</v>
      </c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54">
        <f t="shared" si="6"/>
        <v>0</v>
      </c>
      <c r="W95" s="48">
        <f t="shared" si="7"/>
        <v>0</v>
      </c>
      <c r="X95" s="33">
        <f t="shared" si="8"/>
        <v>0</v>
      </c>
    </row>
    <row r="96" spans="1:24" s="5" customFormat="1" ht="15.75" x14ac:dyDescent="0.25">
      <c r="A96" s="18">
        <v>98334</v>
      </c>
      <c r="B96" s="20" t="s">
        <v>53</v>
      </c>
      <c r="C96" s="12">
        <v>3.75</v>
      </c>
      <c r="D96" s="21">
        <v>120</v>
      </c>
      <c r="E96" s="13">
        <v>28.125</v>
      </c>
      <c r="F96" s="19" t="s">
        <v>20</v>
      </c>
      <c r="G96" s="12">
        <v>3.77</v>
      </c>
      <c r="H96" s="32">
        <v>7.93</v>
      </c>
      <c r="I96" s="32">
        <v>0.7757166666666665</v>
      </c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54">
        <f t="shared" si="6"/>
        <v>0</v>
      </c>
      <c r="W96" s="48">
        <f t="shared" si="7"/>
        <v>0</v>
      </c>
      <c r="X96" s="33">
        <f t="shared" si="8"/>
        <v>0</v>
      </c>
    </row>
    <row r="97" spans="1:24" s="5" customFormat="1" ht="15.75" x14ac:dyDescent="0.25">
      <c r="A97" s="18">
        <v>98336</v>
      </c>
      <c r="B97" s="20" t="s">
        <v>54</v>
      </c>
      <c r="C97" s="12">
        <v>3.4</v>
      </c>
      <c r="D97" s="21">
        <v>120</v>
      </c>
      <c r="E97" s="13">
        <v>25.5</v>
      </c>
      <c r="F97" s="19" t="s">
        <v>84</v>
      </c>
      <c r="G97" s="12">
        <v>3.57</v>
      </c>
      <c r="H97" s="32">
        <v>7.51</v>
      </c>
      <c r="I97" s="32">
        <v>0.80395666666666665</v>
      </c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54">
        <f t="shared" si="6"/>
        <v>0</v>
      </c>
      <c r="W97" s="48">
        <f t="shared" si="7"/>
        <v>0</v>
      </c>
      <c r="X97" s="33">
        <f t="shared" si="8"/>
        <v>0</v>
      </c>
    </row>
    <row r="98" spans="1:24" s="5" customFormat="1" ht="15.75" x14ac:dyDescent="0.25">
      <c r="A98" s="18">
        <v>98337</v>
      </c>
      <c r="B98" s="20" t="s">
        <v>55</v>
      </c>
      <c r="C98" s="12">
        <v>3.2</v>
      </c>
      <c r="D98" s="21">
        <v>120</v>
      </c>
      <c r="E98" s="13">
        <v>24</v>
      </c>
      <c r="F98" s="19" t="s">
        <v>25</v>
      </c>
      <c r="G98" s="13">
        <v>2.8</v>
      </c>
      <c r="H98" s="32">
        <v>5.89</v>
      </c>
      <c r="I98" s="32">
        <v>0.73245666666666653</v>
      </c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54">
        <f t="shared" si="6"/>
        <v>0</v>
      </c>
      <c r="W98" s="48">
        <f t="shared" si="7"/>
        <v>0</v>
      </c>
      <c r="X98" s="33">
        <f t="shared" si="8"/>
        <v>0</v>
      </c>
    </row>
    <row r="99" spans="1:24" s="5" customFormat="1" ht="15.75" x14ac:dyDescent="0.25">
      <c r="A99" s="15"/>
      <c r="B99" s="15"/>
      <c r="C99" s="15"/>
      <c r="D99" s="15"/>
      <c r="E99" s="15"/>
      <c r="F99" s="15"/>
      <c r="G99" s="28"/>
      <c r="H99" s="35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16"/>
      <c r="T99" s="17"/>
      <c r="U99" s="17"/>
      <c r="V99" s="17"/>
      <c r="W99" s="17"/>
      <c r="X99" s="17"/>
    </row>
    <row r="100" spans="1:24" s="5" customFormat="1" ht="15.75" x14ac:dyDescent="0.25">
      <c r="A100" s="38" t="s">
        <v>10</v>
      </c>
      <c r="B100" s="52"/>
      <c r="C100" s="15"/>
      <c r="D100" s="15"/>
      <c r="E100" s="15"/>
      <c r="F100" s="15"/>
      <c r="G100" s="15"/>
      <c r="H100" s="63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16"/>
      <c r="V100" s="17"/>
      <c r="W100" s="17"/>
      <c r="X100" s="17"/>
    </row>
    <row r="101" spans="1:24" s="5" customFormat="1" ht="15.75" x14ac:dyDescent="0.25">
      <c r="A101" s="46">
        <v>98375</v>
      </c>
      <c r="B101" s="47" t="s">
        <v>56</v>
      </c>
      <c r="C101" s="12">
        <v>3.75</v>
      </c>
      <c r="D101" s="21">
        <v>120</v>
      </c>
      <c r="E101" s="13">
        <v>28.13</v>
      </c>
      <c r="F101" s="19" t="s">
        <v>20</v>
      </c>
      <c r="G101" s="12">
        <v>4.0599999999999996</v>
      </c>
      <c r="H101" s="32">
        <v>8.5399999999999991</v>
      </c>
      <c r="I101" s="32">
        <v>0.75063333333333326</v>
      </c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54">
        <f t="shared" si="6"/>
        <v>0</v>
      </c>
      <c r="W101" s="48">
        <f t="shared" si="7"/>
        <v>0</v>
      </c>
      <c r="X101" s="33">
        <f t="shared" si="8"/>
        <v>0</v>
      </c>
    </row>
    <row r="102" spans="1:24" s="5" customFormat="1" ht="15.75" x14ac:dyDescent="0.25">
      <c r="A102" s="15"/>
      <c r="B102" s="15"/>
      <c r="C102" s="15"/>
      <c r="D102" s="15"/>
      <c r="E102" s="15"/>
      <c r="F102" s="15"/>
      <c r="G102" s="28"/>
      <c r="H102" s="35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16"/>
      <c r="T102" s="17"/>
      <c r="U102" s="17"/>
      <c r="V102" s="17"/>
      <c r="W102" s="17"/>
      <c r="X102" s="17"/>
    </row>
    <row r="103" spans="1:24" s="5" customFormat="1" ht="15.75" x14ac:dyDescent="0.25">
      <c r="A103" s="38" t="s">
        <v>7</v>
      </c>
      <c r="B103" s="52"/>
      <c r="C103" s="15"/>
      <c r="D103" s="15"/>
      <c r="E103" s="15"/>
      <c r="F103" s="15"/>
      <c r="G103" s="15"/>
      <c r="H103" s="63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16"/>
      <c r="V103" s="17"/>
      <c r="W103" s="17"/>
      <c r="X103" s="17"/>
    </row>
    <row r="104" spans="1:24" s="5" customFormat="1" ht="15.75" x14ac:dyDescent="0.25">
      <c r="A104" s="18">
        <v>26034</v>
      </c>
      <c r="B104" s="20" t="s">
        <v>58</v>
      </c>
      <c r="C104" s="13">
        <v>3.6</v>
      </c>
      <c r="D104" s="12">
        <v>24</v>
      </c>
      <c r="E104" s="13">
        <v>5.4</v>
      </c>
      <c r="F104" s="19" t="s">
        <v>26</v>
      </c>
      <c r="G104" s="12">
        <v>0.65</v>
      </c>
      <c r="H104" s="32">
        <v>1.37</v>
      </c>
      <c r="I104" s="32">
        <v>0.83691666666666675</v>
      </c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57">
        <f t="shared" si="6"/>
        <v>0</v>
      </c>
      <c r="W104" s="48">
        <f t="shared" si="7"/>
        <v>0</v>
      </c>
      <c r="X104" s="33">
        <f t="shared" si="8"/>
        <v>0</v>
      </c>
    </row>
    <row r="105" spans="1:24" s="5" customFormat="1" ht="15.75" x14ac:dyDescent="0.25">
      <c r="A105" s="18">
        <v>97861</v>
      </c>
      <c r="B105" s="20" t="s">
        <v>66</v>
      </c>
      <c r="C105" s="12">
        <v>2.5</v>
      </c>
      <c r="D105" s="21">
        <v>72</v>
      </c>
      <c r="E105" s="13">
        <v>11.25</v>
      </c>
      <c r="F105" s="19" t="s">
        <v>21</v>
      </c>
      <c r="G105" s="12">
        <v>1.88</v>
      </c>
      <c r="H105" s="32">
        <v>3.95</v>
      </c>
      <c r="I105" s="32">
        <v>0.65750555555555545</v>
      </c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54">
        <f t="shared" si="6"/>
        <v>0</v>
      </c>
      <c r="W105" s="48">
        <f t="shared" si="7"/>
        <v>0</v>
      </c>
      <c r="X105" s="33">
        <f t="shared" si="8"/>
        <v>0</v>
      </c>
    </row>
    <row r="106" spans="1:24" s="5" customFormat="1" ht="15.75" x14ac:dyDescent="0.25">
      <c r="A106" s="18">
        <v>97863</v>
      </c>
      <c r="B106" s="20" t="s">
        <v>113</v>
      </c>
      <c r="C106" s="12">
        <v>2.5</v>
      </c>
      <c r="D106" s="21">
        <v>72</v>
      </c>
      <c r="E106" s="13">
        <v>11.25</v>
      </c>
      <c r="F106" s="19" t="s">
        <v>21</v>
      </c>
      <c r="G106" s="13">
        <v>1.8</v>
      </c>
      <c r="H106" s="32">
        <v>3.79</v>
      </c>
      <c r="I106" s="32">
        <v>0.60083888888888881</v>
      </c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54">
        <f t="shared" si="6"/>
        <v>0</v>
      </c>
      <c r="W106" s="48">
        <f t="shared" si="7"/>
        <v>0</v>
      </c>
      <c r="X106" s="33">
        <f t="shared" si="8"/>
        <v>0</v>
      </c>
    </row>
    <row r="107" spans="1:24" s="5" customFormat="1" ht="15.75" x14ac:dyDescent="0.25">
      <c r="A107" s="18">
        <v>97867</v>
      </c>
      <c r="B107" s="20" t="s">
        <v>57</v>
      </c>
      <c r="C107" s="12">
        <v>2.5</v>
      </c>
      <c r="D107" s="21">
        <v>72</v>
      </c>
      <c r="E107" s="13">
        <v>11.25</v>
      </c>
      <c r="F107" s="19" t="s">
        <v>21</v>
      </c>
      <c r="G107" s="12">
        <v>1.63</v>
      </c>
      <c r="H107" s="32">
        <v>3.43</v>
      </c>
      <c r="I107" s="32">
        <v>0.66472777777777781</v>
      </c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54">
        <f t="shared" si="6"/>
        <v>0</v>
      </c>
      <c r="W107" s="48">
        <f t="shared" si="7"/>
        <v>0</v>
      </c>
      <c r="X107" s="33">
        <f t="shared" si="8"/>
        <v>0</v>
      </c>
    </row>
    <row r="108" spans="1:24" s="5" customFormat="1" ht="15.75" x14ac:dyDescent="0.25">
      <c r="A108" s="18">
        <v>97869</v>
      </c>
      <c r="B108" s="20" t="s">
        <v>59</v>
      </c>
      <c r="C108" s="12">
        <v>2.5</v>
      </c>
      <c r="D108" s="21">
        <v>72</v>
      </c>
      <c r="E108" s="13">
        <v>11.25</v>
      </c>
      <c r="F108" s="19" t="s">
        <v>21</v>
      </c>
      <c r="G108" s="12">
        <v>1.41</v>
      </c>
      <c r="H108" s="32">
        <v>2.97</v>
      </c>
      <c r="I108" s="32">
        <v>0.67111666666666669</v>
      </c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54">
        <f t="shared" si="6"/>
        <v>0</v>
      </c>
      <c r="W108" s="48">
        <f t="shared" si="7"/>
        <v>0</v>
      </c>
      <c r="X108" s="33">
        <f t="shared" si="8"/>
        <v>0</v>
      </c>
    </row>
    <row r="109" spans="1:24" s="5" customFormat="1" ht="15.75" x14ac:dyDescent="0.25">
      <c r="A109" s="18">
        <v>97891</v>
      </c>
      <c r="B109" s="20" t="s">
        <v>57</v>
      </c>
      <c r="C109" s="12">
        <v>2.95</v>
      </c>
      <c r="D109" s="21">
        <v>72</v>
      </c>
      <c r="E109" s="13">
        <v>13.275</v>
      </c>
      <c r="F109" s="19" t="s">
        <v>25</v>
      </c>
      <c r="G109" s="12">
        <v>1.63</v>
      </c>
      <c r="H109" s="32">
        <v>3.43</v>
      </c>
      <c r="I109" s="32">
        <v>0.67146111111111118</v>
      </c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54">
        <f t="shared" si="6"/>
        <v>0</v>
      </c>
      <c r="W109" s="48">
        <f t="shared" si="7"/>
        <v>0</v>
      </c>
      <c r="X109" s="33">
        <f t="shared" si="8"/>
        <v>0</v>
      </c>
    </row>
    <row r="110" spans="1:24" s="5" customFormat="1" ht="15.75" x14ac:dyDescent="0.25">
      <c r="A110" s="18">
        <v>97892</v>
      </c>
      <c r="B110" s="20" t="s">
        <v>57</v>
      </c>
      <c r="C110" s="12">
        <v>3.6</v>
      </c>
      <c r="D110" s="21">
        <v>72</v>
      </c>
      <c r="E110" s="13">
        <v>16.2</v>
      </c>
      <c r="F110" s="19" t="s">
        <v>26</v>
      </c>
      <c r="G110" s="12">
        <v>1.96</v>
      </c>
      <c r="H110" s="32">
        <v>4.12</v>
      </c>
      <c r="I110" s="32">
        <v>0.76207777777777785</v>
      </c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54">
        <f t="shared" si="6"/>
        <v>0</v>
      </c>
      <c r="W110" s="48">
        <f t="shared" si="7"/>
        <v>0</v>
      </c>
      <c r="X110" s="33">
        <f t="shared" si="8"/>
        <v>0</v>
      </c>
    </row>
    <row r="111" spans="1:24" s="5" customFormat="1" ht="15.75" x14ac:dyDescent="0.25">
      <c r="A111" s="18"/>
      <c r="B111" s="38" t="s">
        <v>114</v>
      </c>
      <c r="C111" s="15"/>
      <c r="D111" s="15"/>
      <c r="E111" s="15"/>
      <c r="F111" s="15"/>
      <c r="G111" s="28"/>
      <c r="H111" s="35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16"/>
      <c r="T111" s="17"/>
      <c r="U111" s="17"/>
      <c r="V111" s="54">
        <f t="shared" si="6"/>
        <v>0</v>
      </c>
      <c r="W111" s="48">
        <f t="shared" si="7"/>
        <v>0</v>
      </c>
      <c r="X111" s="33">
        <f t="shared" si="8"/>
        <v>0</v>
      </c>
    </row>
    <row r="112" spans="1:24" s="5" customFormat="1" ht="15.75" x14ac:dyDescent="0.25">
      <c r="A112" s="18">
        <v>97896</v>
      </c>
      <c r="B112" s="18" t="s">
        <v>124</v>
      </c>
      <c r="C112" s="13">
        <v>3</v>
      </c>
      <c r="D112" s="21">
        <v>72</v>
      </c>
      <c r="E112" s="12">
        <v>13.5</v>
      </c>
      <c r="F112" s="19" t="s">
        <v>123</v>
      </c>
      <c r="G112" s="12">
        <v>2.16</v>
      </c>
      <c r="H112" s="32">
        <v>4.54</v>
      </c>
      <c r="I112" s="32">
        <v>0.73083333333333345</v>
      </c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54">
        <f t="shared" si="6"/>
        <v>0</v>
      </c>
      <c r="W112" s="48">
        <f t="shared" si="7"/>
        <v>0</v>
      </c>
      <c r="X112" s="33">
        <f t="shared" si="8"/>
        <v>0</v>
      </c>
    </row>
    <row r="113" spans="1:26" s="5" customFormat="1" ht="15.75" x14ac:dyDescent="0.25">
      <c r="A113" s="15"/>
      <c r="B113" s="15"/>
      <c r="C113" s="15"/>
      <c r="D113" s="15"/>
      <c r="E113" s="15"/>
      <c r="F113" s="15"/>
      <c r="G113" s="28"/>
      <c r="H113" s="35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16"/>
      <c r="T113" s="17"/>
      <c r="U113" s="17"/>
      <c r="V113" s="17"/>
      <c r="W113" s="17"/>
      <c r="X113" s="17"/>
    </row>
    <row r="114" spans="1:26" s="5" customFormat="1" ht="15.75" x14ac:dyDescent="0.25">
      <c r="A114" s="38" t="s">
        <v>8</v>
      </c>
      <c r="B114" s="52"/>
      <c r="C114" s="15"/>
      <c r="D114" s="15"/>
      <c r="E114" s="15"/>
      <c r="F114" s="15"/>
      <c r="G114" s="15"/>
      <c r="H114" s="63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16"/>
      <c r="V114" s="17"/>
      <c r="W114" s="17"/>
      <c r="X114" s="17"/>
    </row>
    <row r="115" spans="1:26" s="5" customFormat="1" ht="15.75" x14ac:dyDescent="0.25">
      <c r="A115" s="18">
        <v>77869</v>
      </c>
      <c r="B115" s="20" t="s">
        <v>59</v>
      </c>
      <c r="C115" s="12">
        <v>2.5</v>
      </c>
      <c r="D115" s="21">
        <v>72</v>
      </c>
      <c r="E115" s="13">
        <v>11.25</v>
      </c>
      <c r="F115" s="19" t="s">
        <v>21</v>
      </c>
      <c r="G115" s="12">
        <v>1.41</v>
      </c>
      <c r="H115" s="32">
        <v>2.97</v>
      </c>
      <c r="I115" s="32">
        <v>0.58038333333333325</v>
      </c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54">
        <f t="shared" si="6"/>
        <v>0</v>
      </c>
      <c r="W115" s="48">
        <f t="shared" si="7"/>
        <v>0</v>
      </c>
      <c r="X115" s="33">
        <f t="shared" si="8"/>
        <v>0</v>
      </c>
    </row>
    <row r="116" spans="1:26" s="5" customFormat="1" ht="15.75" x14ac:dyDescent="0.25">
      <c r="A116" s="18">
        <v>77892</v>
      </c>
      <c r="B116" s="20" t="s">
        <v>57</v>
      </c>
      <c r="C116" s="12">
        <v>3.6</v>
      </c>
      <c r="D116" s="21">
        <v>84</v>
      </c>
      <c r="E116" s="13">
        <v>18.899999999999999</v>
      </c>
      <c r="F116" s="19" t="s">
        <v>26</v>
      </c>
      <c r="G116" s="12">
        <v>2.2799999999999998</v>
      </c>
      <c r="H116" s="32">
        <v>4.8</v>
      </c>
      <c r="I116" s="32">
        <v>0.72039999999999993</v>
      </c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54">
        <f t="shared" ref="V116:V122" si="9">J116+K116+L116+M116+N116+O116+P116+Q116+R116+S116+T116+U116</f>
        <v>0</v>
      </c>
      <c r="W116" s="48">
        <f t="shared" ref="W116:W122" si="10">G116*V116</f>
        <v>0</v>
      </c>
      <c r="X116" s="33">
        <f t="shared" ref="X116:X122" si="11">V116*H116</f>
        <v>0</v>
      </c>
    </row>
    <row r="117" spans="1:26" s="5" customFormat="1" ht="15.75" x14ac:dyDescent="0.25">
      <c r="A117" s="15"/>
      <c r="B117" s="15"/>
      <c r="C117" s="15"/>
      <c r="D117" s="15"/>
      <c r="E117" s="15"/>
      <c r="F117" s="15"/>
      <c r="G117" s="28"/>
      <c r="H117" s="35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16"/>
      <c r="T117" s="17"/>
      <c r="U117" s="17"/>
      <c r="V117" s="17"/>
      <c r="W117" s="17"/>
      <c r="X117" s="17"/>
    </row>
    <row r="118" spans="1:26" s="5" customFormat="1" ht="15.75" x14ac:dyDescent="0.25">
      <c r="A118" s="101" t="s">
        <v>1</v>
      </c>
      <c r="B118" s="101"/>
      <c r="C118" s="101"/>
      <c r="D118" s="101"/>
      <c r="E118" s="15"/>
      <c r="F118" s="15"/>
      <c r="G118" s="15"/>
      <c r="H118" s="63"/>
      <c r="I118" s="15"/>
      <c r="J118" s="15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16"/>
      <c r="X118" s="17"/>
      <c r="Y118" s="58"/>
      <c r="Z118" s="58"/>
    </row>
    <row r="119" spans="1:26" s="5" customFormat="1" ht="15.75" x14ac:dyDescent="0.25">
      <c r="A119" s="18">
        <v>43107</v>
      </c>
      <c r="B119" s="20" t="s">
        <v>60</v>
      </c>
      <c r="C119" s="12">
        <v>2.2000000000000002</v>
      </c>
      <c r="D119" s="21">
        <v>60</v>
      </c>
      <c r="E119" s="13">
        <v>8.25</v>
      </c>
      <c r="F119" s="19" t="s">
        <v>21</v>
      </c>
      <c r="G119" s="12">
        <v>2.88</v>
      </c>
      <c r="H119" s="32">
        <v>6.06</v>
      </c>
      <c r="I119" s="32">
        <v>0.60450666666666675</v>
      </c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54">
        <f t="shared" si="9"/>
        <v>0</v>
      </c>
      <c r="W119" s="48">
        <f t="shared" si="10"/>
        <v>0</v>
      </c>
      <c r="X119" s="33">
        <f t="shared" si="11"/>
        <v>0</v>
      </c>
    </row>
    <row r="120" spans="1:26" s="5" customFormat="1" ht="15.75" x14ac:dyDescent="0.25">
      <c r="A120" s="15"/>
      <c r="B120" s="15"/>
      <c r="C120" s="15"/>
      <c r="D120" s="15"/>
      <c r="E120" s="15"/>
      <c r="F120" s="15"/>
      <c r="G120" s="28"/>
      <c r="H120" s="35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16"/>
      <c r="T120" s="17"/>
      <c r="U120" s="17"/>
      <c r="V120" s="17"/>
      <c r="W120" s="17"/>
      <c r="X120" s="17"/>
    </row>
    <row r="121" spans="1:26" s="5" customFormat="1" ht="15.75" x14ac:dyDescent="0.25">
      <c r="A121" s="38" t="s">
        <v>63</v>
      </c>
      <c r="B121" s="38"/>
      <c r="C121" s="15"/>
      <c r="D121" s="15"/>
      <c r="E121" s="15"/>
      <c r="F121" s="15"/>
      <c r="G121" s="15"/>
      <c r="H121" s="63"/>
      <c r="I121" s="35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5"/>
      <c r="V121" s="55"/>
      <c r="W121" s="49"/>
      <c r="X121" s="34"/>
    </row>
    <row r="122" spans="1:26" s="5" customFormat="1" ht="15.75" x14ac:dyDescent="0.25">
      <c r="A122" s="18">
        <v>73342</v>
      </c>
      <c r="B122" s="20" t="s">
        <v>82</v>
      </c>
      <c r="C122" s="12">
        <v>3.35</v>
      </c>
      <c r="D122" s="21">
        <v>48</v>
      </c>
      <c r="E122" s="13">
        <v>10.050000000000001</v>
      </c>
      <c r="F122" s="19" t="s">
        <v>64</v>
      </c>
      <c r="G122" s="12">
        <v>2.35</v>
      </c>
      <c r="H122" s="32">
        <v>4.9400000000000004</v>
      </c>
      <c r="I122" s="32">
        <v>0.79731666666666667</v>
      </c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54">
        <f t="shared" si="9"/>
        <v>0</v>
      </c>
      <c r="W122" s="48">
        <f t="shared" si="10"/>
        <v>0</v>
      </c>
      <c r="X122" s="33">
        <f t="shared" si="11"/>
        <v>0</v>
      </c>
    </row>
    <row r="123" spans="1:26" s="6" customFormat="1" ht="16.5" thickBot="1" x14ac:dyDescent="0.3">
      <c r="A123" s="69"/>
      <c r="B123" s="14"/>
      <c r="C123" s="14"/>
      <c r="D123" s="104" t="s">
        <v>86</v>
      </c>
      <c r="E123" s="104"/>
      <c r="F123" s="104"/>
      <c r="G123" s="104"/>
      <c r="H123" s="104"/>
      <c r="I123" s="39"/>
      <c r="J123" s="105" t="s">
        <v>76</v>
      </c>
      <c r="K123" s="105"/>
      <c r="L123" s="98"/>
      <c r="M123" s="99"/>
      <c r="N123" s="100"/>
      <c r="O123" s="39"/>
      <c r="P123" s="39"/>
      <c r="Q123" s="39"/>
      <c r="R123" s="39"/>
      <c r="S123" s="39"/>
      <c r="T123" s="39"/>
      <c r="U123" s="14"/>
      <c r="V123" s="36">
        <f>SUM(V9:V122)</f>
        <v>0</v>
      </c>
      <c r="W123" s="51">
        <f>SUM(W9:W122)</f>
        <v>0</v>
      </c>
      <c r="X123" s="37">
        <f>SUM(X9:X122)</f>
        <v>0</v>
      </c>
    </row>
    <row r="124" spans="1:26" s="6" customFormat="1" ht="15" x14ac:dyDescent="0.2">
      <c r="A124" s="18" t="s">
        <v>27</v>
      </c>
      <c r="B124" s="20"/>
      <c r="C124" s="14"/>
      <c r="D124" s="14"/>
      <c r="E124" s="14"/>
      <c r="F124" s="14"/>
      <c r="G124" s="14"/>
      <c r="H124" s="64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14"/>
      <c r="V124" s="82" t="s">
        <v>32</v>
      </c>
      <c r="W124" s="83"/>
      <c r="X124" s="84"/>
    </row>
    <row r="125" spans="1:26" s="6" customFormat="1" ht="15" x14ac:dyDescent="0.2">
      <c r="A125" s="18" t="s">
        <v>30</v>
      </c>
      <c r="B125" s="20"/>
      <c r="C125" s="14"/>
      <c r="D125" s="85" t="s">
        <v>33</v>
      </c>
      <c r="E125" s="86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14"/>
      <c r="W125" s="14"/>
      <c r="X125" s="14"/>
    </row>
    <row r="126" spans="1:26" s="6" customFormat="1" ht="15" x14ac:dyDescent="0.2">
      <c r="A126" s="18" t="s">
        <v>28</v>
      </c>
      <c r="B126" s="20"/>
      <c r="C126" s="14"/>
      <c r="D126" s="18" t="s">
        <v>30</v>
      </c>
      <c r="E126" s="87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9"/>
      <c r="W126" s="90"/>
      <c r="X126" s="91"/>
    </row>
    <row r="127" spans="1:26" s="6" customFormat="1" ht="15" x14ac:dyDescent="0.2">
      <c r="A127" s="18" t="s">
        <v>29</v>
      </c>
      <c r="B127" s="20"/>
      <c r="C127" s="14"/>
      <c r="D127" s="18" t="s">
        <v>28</v>
      </c>
      <c r="E127" s="87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92"/>
      <c r="W127" s="93"/>
      <c r="X127" s="94"/>
    </row>
    <row r="128" spans="1:26" s="6" customFormat="1" ht="15" x14ac:dyDescent="0.2">
      <c r="A128" s="18" t="s">
        <v>62</v>
      </c>
      <c r="B128" s="20" t="s">
        <v>89</v>
      </c>
      <c r="C128" s="14"/>
      <c r="D128" s="18" t="s">
        <v>34</v>
      </c>
      <c r="E128" s="87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92"/>
      <c r="W128" s="93"/>
      <c r="X128" s="94"/>
    </row>
    <row r="129" spans="1:24" s="6" customFormat="1" ht="15" x14ac:dyDescent="0.2">
      <c r="A129" s="18" t="s">
        <v>31</v>
      </c>
      <c r="B129" s="78" t="s">
        <v>88</v>
      </c>
      <c r="C129" s="14"/>
      <c r="D129" s="85" t="s">
        <v>61</v>
      </c>
      <c r="E129" s="86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95"/>
      <c r="W129" s="96"/>
      <c r="X129" s="97"/>
    </row>
    <row r="130" spans="1:24" s="6" customFormat="1" ht="15" x14ac:dyDescent="0.2">
      <c r="A130" s="23"/>
      <c r="B130" s="26"/>
      <c r="C130" s="14"/>
      <c r="D130" s="18" t="s">
        <v>31</v>
      </c>
      <c r="E130" s="79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1" t="s">
        <v>87</v>
      </c>
      <c r="W130" s="81"/>
      <c r="X130" s="81"/>
    </row>
    <row r="134" spans="1:24" s="1" customFormat="1" x14ac:dyDescent="0.2">
      <c r="A134" s="5"/>
      <c r="B134"/>
      <c r="C134" s="4"/>
      <c r="D134" s="4"/>
      <c r="E134"/>
      <c r="F134"/>
      <c r="G134"/>
      <c r="H134" s="65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"/>
    </row>
    <row r="135" spans="1:24" x14ac:dyDescent="0.2">
      <c r="U135" s="2"/>
    </row>
    <row r="136" spans="1:24" x14ac:dyDescent="0.2">
      <c r="U136" s="1"/>
    </row>
    <row r="140" spans="1:24" x14ac:dyDescent="0.2">
      <c r="U140" s="2"/>
    </row>
    <row r="141" spans="1:24" x14ac:dyDescent="0.2">
      <c r="U141" s="2"/>
    </row>
    <row r="142" spans="1:24" x14ac:dyDescent="0.2">
      <c r="U142" s="2"/>
    </row>
    <row r="143" spans="1:24" x14ac:dyDescent="0.2">
      <c r="U143" s="2"/>
    </row>
    <row r="144" spans="1:24" x14ac:dyDescent="0.2">
      <c r="U144" s="2"/>
    </row>
    <row r="145" spans="1:21" x14ac:dyDescent="0.2">
      <c r="U145" s="2"/>
    </row>
    <row r="146" spans="1:21" x14ac:dyDescent="0.2">
      <c r="U146" s="2"/>
    </row>
    <row r="147" spans="1:21" x14ac:dyDescent="0.2">
      <c r="U147" s="2"/>
    </row>
    <row r="148" spans="1:21" x14ac:dyDescent="0.2">
      <c r="U148" s="2"/>
    </row>
    <row r="149" spans="1:21" s="2" customFormat="1" x14ac:dyDescent="0.2">
      <c r="A149" s="5"/>
      <c r="B149"/>
      <c r="C149" s="4"/>
      <c r="D149" s="4"/>
      <c r="E149"/>
      <c r="F149"/>
      <c r="G149"/>
      <c r="H149" s="65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</row>
    <row r="150" spans="1:21" s="2" customFormat="1" x14ac:dyDescent="0.2">
      <c r="A150" s="5"/>
      <c r="B150"/>
      <c r="C150" s="4"/>
      <c r="D150" s="4"/>
      <c r="E150"/>
      <c r="F150"/>
      <c r="G150"/>
      <c r="H150" s="65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</row>
    <row r="151" spans="1:21" s="1" customFormat="1" x14ac:dyDescent="0.2">
      <c r="A151" s="5"/>
      <c r="B151"/>
      <c r="C151" s="4"/>
      <c r="D151" s="4"/>
      <c r="E151"/>
      <c r="F151"/>
      <c r="G151"/>
      <c r="H151" s="65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"/>
    </row>
    <row r="155" spans="1:21" s="2" customFormat="1" x14ac:dyDescent="0.2">
      <c r="A155" s="5"/>
      <c r="B155"/>
      <c r="C155" s="4"/>
      <c r="D155" s="4"/>
      <c r="E155"/>
      <c r="F155"/>
      <c r="G155"/>
      <c r="H155" s="65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/>
    </row>
    <row r="156" spans="1:21" s="2" customFormat="1" x14ac:dyDescent="0.2">
      <c r="A156" s="5"/>
      <c r="B156"/>
      <c r="C156" s="4"/>
      <c r="D156" s="4"/>
      <c r="E156"/>
      <c r="F156"/>
      <c r="G156"/>
      <c r="H156" s="65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</row>
    <row r="157" spans="1:21" s="2" customFormat="1" x14ac:dyDescent="0.2">
      <c r="A157" s="5"/>
      <c r="B157"/>
      <c r="C157" s="4"/>
      <c r="D157" s="4"/>
      <c r="E157"/>
      <c r="F157"/>
      <c r="G157"/>
      <c r="H157" s="65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</row>
    <row r="158" spans="1:21" s="2" customFormat="1" x14ac:dyDescent="0.2">
      <c r="A158" s="5"/>
      <c r="B158"/>
      <c r="C158" s="4"/>
      <c r="D158" s="4"/>
      <c r="E158"/>
      <c r="F158"/>
      <c r="G158"/>
      <c r="H158" s="65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/>
    </row>
    <row r="159" spans="1:21" s="2" customFormat="1" x14ac:dyDescent="0.2">
      <c r="A159" s="5"/>
      <c r="B159"/>
      <c r="C159" s="4"/>
      <c r="D159" s="4"/>
      <c r="E159"/>
      <c r="F159"/>
      <c r="G159"/>
      <c r="H159" s="65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/>
    </row>
    <row r="160" spans="1:21" s="2" customFormat="1" x14ac:dyDescent="0.2">
      <c r="A160" s="5"/>
      <c r="B160"/>
      <c r="C160" s="4"/>
      <c r="D160" s="4"/>
      <c r="E160"/>
      <c r="F160"/>
      <c r="G160"/>
      <c r="H160" s="65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/>
    </row>
    <row r="161" spans="1:21" s="2" customFormat="1" x14ac:dyDescent="0.2">
      <c r="A161" s="5"/>
      <c r="B161"/>
      <c r="C161" s="4"/>
      <c r="D161" s="4"/>
      <c r="E161"/>
      <c r="F161"/>
      <c r="G161"/>
      <c r="H161" s="65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/>
    </row>
    <row r="162" spans="1:21" s="2" customFormat="1" x14ac:dyDescent="0.2">
      <c r="A162" s="5"/>
      <c r="B162"/>
      <c r="C162" s="4"/>
      <c r="D162" s="4"/>
      <c r="E162"/>
      <c r="F162"/>
      <c r="G162"/>
      <c r="H162" s="65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/>
    </row>
    <row r="163" spans="1:21" s="2" customFormat="1" x14ac:dyDescent="0.2">
      <c r="A163" s="5"/>
      <c r="B163"/>
      <c r="C163" s="4"/>
      <c r="D163" s="4"/>
      <c r="E163"/>
      <c r="F163"/>
      <c r="G163"/>
      <c r="H163" s="65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/>
    </row>
    <row r="164" spans="1:21" s="2" customFormat="1" x14ac:dyDescent="0.2">
      <c r="A164" s="5"/>
      <c r="B164"/>
      <c r="C164" s="4"/>
      <c r="D164" s="4"/>
      <c r="E164"/>
      <c r="F164"/>
      <c r="G164"/>
      <c r="H164" s="65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/>
    </row>
    <row r="165" spans="1:21" s="2" customFormat="1" x14ac:dyDescent="0.2">
      <c r="A165" s="5"/>
      <c r="B165"/>
      <c r="C165" s="4"/>
      <c r="D165" s="4"/>
      <c r="E165"/>
      <c r="F165"/>
      <c r="G165"/>
      <c r="H165" s="65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/>
    </row>
    <row r="166" spans="1:21" s="2" customFormat="1" x14ac:dyDescent="0.2">
      <c r="A166" s="5"/>
      <c r="B166"/>
      <c r="C166" s="4"/>
      <c r="D166" s="4"/>
      <c r="E166"/>
      <c r="F166"/>
      <c r="G166"/>
      <c r="H166" s="65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/>
    </row>
    <row r="171" spans="1:21" s="2" customFormat="1" x14ac:dyDescent="0.2">
      <c r="A171" s="5"/>
      <c r="B171"/>
      <c r="C171" s="4"/>
      <c r="D171" s="4"/>
      <c r="E171"/>
      <c r="F171"/>
      <c r="G171"/>
      <c r="H171" s="65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/>
    </row>
    <row r="172" spans="1:21" s="2" customFormat="1" x14ac:dyDescent="0.2">
      <c r="A172" s="5"/>
      <c r="B172"/>
      <c r="C172" s="4"/>
      <c r="D172" s="4"/>
      <c r="E172"/>
      <c r="F172"/>
      <c r="G172"/>
      <c r="H172" s="65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/>
    </row>
  </sheetData>
  <mergeCells count="28">
    <mergeCell ref="A28:B28"/>
    <mergeCell ref="E1:F1"/>
    <mergeCell ref="A4:X5"/>
    <mergeCell ref="L6:U6"/>
    <mergeCell ref="A16:B16"/>
    <mergeCell ref="A27:B27"/>
    <mergeCell ref="L123:N123"/>
    <mergeCell ref="A31:B31"/>
    <mergeCell ref="A35:B35"/>
    <mergeCell ref="A38:B38"/>
    <mergeCell ref="A46:B46"/>
    <mergeCell ref="A50:B50"/>
    <mergeCell ref="A78:B78"/>
    <mergeCell ref="A84:B84"/>
    <mergeCell ref="A118:D118"/>
    <mergeCell ref="D123:H123"/>
    <mergeCell ref="J123:K123"/>
    <mergeCell ref="E130:U130"/>
    <mergeCell ref="V130:X130"/>
    <mergeCell ref="V124:X124"/>
    <mergeCell ref="D125:E125"/>
    <mergeCell ref="F125:U125"/>
    <mergeCell ref="E126:U126"/>
    <mergeCell ref="V126:X129"/>
    <mergeCell ref="E127:U127"/>
    <mergeCell ref="E128:U128"/>
    <mergeCell ref="D129:E129"/>
    <mergeCell ref="F129:U129"/>
  </mergeCells>
  <hyperlinks>
    <hyperlink ref="B129" r:id="rId1" xr:uid="{52DEC04C-DCBF-4775-B541-7BAC0ACF4A91}"/>
  </hyperlinks>
  <pageMargins left="0.25" right="0.25" top="0.75" bottom="0.75" header="0.3" footer="0.3"/>
  <pageSetup scale="62" fitToHeight="0" orientation="landscape" r:id="rId2"/>
  <headerFooter alignWithMargins="0">
    <oddFooter>&amp;RPage &amp;P of &amp;N</oddFooter>
  </headerFooter>
  <rowBreaks count="1" manualBreakCount="1">
    <brk id="45" max="13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Zone 4</vt:lpstr>
      <vt:lpstr>'Zone 4'!Print_Area</vt:lpstr>
    </vt:vector>
  </TitlesOfParts>
  <Company>MCIFOODS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Danielle Southard</cp:lastModifiedBy>
  <cp:lastPrinted>2018-12-15T16:34:53Z</cp:lastPrinted>
  <dcterms:created xsi:type="dcterms:W3CDTF">2003-02-28T19:52:11Z</dcterms:created>
  <dcterms:modified xsi:type="dcterms:W3CDTF">2023-12-04T23:38:16Z</dcterms:modified>
</cp:coreProperties>
</file>