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66E1F4BF-BEE9-4C16-B789-C076A23CD668}" xr6:coauthVersionLast="47" xr6:coauthVersionMax="47" xr10:uidLastSave="{00000000-0000-0000-0000-000000000000}"/>
  <bookViews>
    <workbookView xWindow="1860" yWindow="1860" windowWidth="26115" windowHeight="12495" xr2:uid="{00000000-000D-0000-FFFF-FFFF00000000}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1">'Cases Per Menu'!$A$1:$K$51</definedName>
    <definedName name="_xlnm.Print_Area" localSheetId="0">Instructions!$A$1:$R$115</definedName>
    <definedName name="_xlnm.Print_Area" localSheetId="2">'Menu Planning &amp; Yearly Estimate'!$A$1:$S$51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I34" i="3" s="1"/>
  <c r="H33" i="3"/>
  <c r="I33" i="3" s="1"/>
  <c r="I25" i="1"/>
  <c r="J25" i="1" s="1"/>
  <c r="I24" i="1"/>
  <c r="J24" i="1" s="1"/>
  <c r="I22" i="1"/>
  <c r="I28" i="1"/>
  <c r="J28" i="1" s="1"/>
  <c r="I30" i="1"/>
  <c r="N48" i="2" s="1"/>
  <c r="I29" i="1"/>
  <c r="O47" i="2" s="1"/>
  <c r="H37" i="3"/>
  <c r="I37" i="3" s="1"/>
  <c r="H103" i="3" l="1"/>
  <c r="J102" i="3"/>
  <c r="L103" i="3"/>
  <c r="K102" i="3"/>
  <c r="M103" i="3"/>
  <c r="D103" i="3"/>
  <c r="N103" i="3"/>
  <c r="E103" i="3"/>
  <c r="O103" i="3"/>
  <c r="F103" i="3"/>
  <c r="I103" i="3"/>
  <c r="H102" i="3"/>
  <c r="J103" i="3"/>
  <c r="I102" i="3"/>
  <c r="K103" i="3"/>
  <c r="G103" i="3"/>
  <c r="M102" i="3"/>
  <c r="D102" i="3"/>
  <c r="N102" i="3"/>
  <c r="F102" i="3"/>
  <c r="L102" i="3"/>
  <c r="E102" i="3"/>
  <c r="O102" i="3"/>
  <c r="G102" i="3"/>
  <c r="K42" i="2"/>
  <c r="G42" i="2"/>
  <c r="H42" i="2"/>
  <c r="I42" i="2"/>
  <c r="J42" i="2"/>
  <c r="L42" i="2"/>
  <c r="G43" i="2"/>
  <c r="H43" i="2"/>
  <c r="I43" i="2"/>
  <c r="J43" i="2"/>
  <c r="K43" i="2"/>
  <c r="L43" i="2"/>
  <c r="M43" i="2"/>
  <c r="D43" i="2"/>
  <c r="N43" i="2"/>
  <c r="E43" i="2"/>
  <c r="O43" i="2"/>
  <c r="F43" i="2"/>
  <c r="M42" i="2"/>
  <c r="D42" i="2"/>
  <c r="N42" i="2"/>
  <c r="E42" i="2"/>
  <c r="O42" i="2"/>
  <c r="F42" i="2"/>
  <c r="H106" i="3"/>
  <c r="N106" i="3"/>
  <c r="D106" i="3"/>
  <c r="O106" i="3"/>
  <c r="J106" i="3"/>
  <c r="F106" i="3"/>
  <c r="K106" i="3"/>
  <c r="G106" i="3"/>
  <c r="L106" i="3"/>
  <c r="H46" i="2"/>
  <c r="L46" i="2"/>
  <c r="D46" i="2"/>
  <c r="E46" i="2"/>
  <c r="I46" i="2"/>
  <c r="M46" i="2"/>
  <c r="F46" i="2"/>
  <c r="J46" i="2"/>
  <c r="N46" i="2"/>
  <c r="G46" i="2"/>
  <c r="K46" i="2"/>
  <c r="O46" i="2"/>
  <c r="I48" i="2"/>
  <c r="M48" i="2"/>
  <c r="E48" i="2"/>
  <c r="F48" i="2"/>
  <c r="K48" i="2"/>
  <c r="O48" i="2"/>
  <c r="J30" i="1"/>
  <c r="D48" i="2"/>
  <c r="H48" i="2"/>
  <c r="L48" i="2"/>
  <c r="G48" i="2"/>
  <c r="J48" i="2"/>
  <c r="F47" i="2"/>
  <c r="G47" i="2"/>
  <c r="I47" i="2"/>
  <c r="M47" i="2"/>
  <c r="D47" i="2"/>
  <c r="L47" i="2"/>
  <c r="J47" i="2"/>
  <c r="N47" i="2"/>
  <c r="E47" i="2"/>
  <c r="H47" i="2"/>
  <c r="J29" i="1"/>
  <c r="K47" i="2"/>
  <c r="E106" i="3"/>
  <c r="I106" i="3"/>
  <c r="M106" i="3"/>
  <c r="I27" i="1"/>
  <c r="I26" i="1"/>
  <c r="D44" i="2" s="1"/>
  <c r="I23" i="1"/>
  <c r="D41" i="2" s="1"/>
  <c r="D40" i="2"/>
  <c r="I21" i="1"/>
  <c r="D39" i="2" s="1"/>
  <c r="I20" i="1"/>
  <c r="D38" i="2" s="1"/>
  <c r="I19" i="1"/>
  <c r="I18" i="1"/>
  <c r="D36" i="2" s="1"/>
  <c r="I17" i="1"/>
  <c r="D35" i="2" s="1"/>
  <c r="I16" i="1"/>
  <c r="Q103" i="3" l="1"/>
  <c r="R103" i="3" s="1"/>
  <c r="Q102" i="3"/>
  <c r="R102" i="3" s="1"/>
  <c r="Q43" i="2"/>
  <c r="R43" i="2" s="1"/>
  <c r="Q42" i="2"/>
  <c r="R42" i="2" s="1"/>
  <c r="I31" i="1"/>
  <c r="Q106" i="3"/>
  <c r="R106" i="3" s="1"/>
  <c r="Q46" i="2"/>
  <c r="R46" i="2" s="1"/>
  <c r="Q48" i="2"/>
  <c r="R48" i="2" s="1"/>
  <c r="Q47" i="2"/>
  <c r="R47" i="2" s="1"/>
  <c r="E37" i="2"/>
  <c r="D37" i="2"/>
  <c r="H39" i="3"/>
  <c r="I39" i="3" s="1"/>
  <c r="H38" i="3"/>
  <c r="H36" i="3"/>
  <c r="I36" i="3" s="1"/>
  <c r="H35" i="3"/>
  <c r="O104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5" i="3" s="1"/>
  <c r="H25" i="3"/>
  <c r="I25" i="3" s="1"/>
  <c r="O87" i="3"/>
  <c r="N87" i="3"/>
  <c r="M87" i="3"/>
  <c r="L87" i="3"/>
  <c r="K87" i="3"/>
  <c r="J87" i="3"/>
  <c r="I87" i="3"/>
  <c r="H87" i="3"/>
  <c r="G87" i="3"/>
  <c r="F87" i="3"/>
  <c r="E87" i="3"/>
  <c r="D87" i="3"/>
  <c r="O27" i="2"/>
  <c r="N27" i="2"/>
  <c r="M27" i="2"/>
  <c r="L27" i="2"/>
  <c r="K27" i="2"/>
  <c r="J27" i="2"/>
  <c r="I27" i="2"/>
  <c r="H27" i="2"/>
  <c r="G27" i="2"/>
  <c r="F27" i="2"/>
  <c r="E27" i="2"/>
  <c r="I38" i="3" l="1"/>
  <c r="M107" i="3"/>
  <c r="I107" i="3"/>
  <c r="E107" i="3"/>
  <c r="N107" i="3"/>
  <c r="F107" i="3"/>
  <c r="L107" i="3"/>
  <c r="H107" i="3"/>
  <c r="D107" i="3"/>
  <c r="O107" i="3"/>
  <c r="K107" i="3"/>
  <c r="G107" i="3"/>
  <c r="J107" i="3"/>
  <c r="I26" i="3"/>
  <c r="M97" i="3"/>
  <c r="L101" i="3"/>
  <c r="M94" i="3"/>
  <c r="I96" i="3"/>
  <c r="E100" i="3"/>
  <c r="E95" i="3"/>
  <c r="M96" i="3"/>
  <c r="J100" i="3"/>
  <c r="I95" i="3"/>
  <c r="E97" i="3"/>
  <c r="D101" i="3"/>
  <c r="H108" i="3"/>
  <c r="E99" i="3"/>
  <c r="D105" i="3"/>
  <c r="L108" i="3"/>
  <c r="E94" i="3"/>
  <c r="I99" i="3"/>
  <c r="H105" i="3"/>
  <c r="I94" i="3"/>
  <c r="M95" i="3"/>
  <c r="E96" i="3"/>
  <c r="I97" i="3"/>
  <c r="M99" i="3"/>
  <c r="H101" i="3"/>
  <c r="L105" i="3"/>
  <c r="D108" i="3"/>
  <c r="I98" i="3"/>
  <c r="L104" i="3"/>
  <c r="I35" i="3"/>
  <c r="F94" i="3"/>
  <c r="J94" i="3"/>
  <c r="N94" i="3"/>
  <c r="F95" i="3"/>
  <c r="J95" i="3"/>
  <c r="N95" i="3"/>
  <c r="F96" i="3"/>
  <c r="J96" i="3"/>
  <c r="N96" i="3"/>
  <c r="F97" i="3"/>
  <c r="J97" i="3"/>
  <c r="N97" i="3"/>
  <c r="F98" i="3"/>
  <c r="J98" i="3"/>
  <c r="N98" i="3"/>
  <c r="F99" i="3"/>
  <c r="J99" i="3"/>
  <c r="N99" i="3"/>
  <c r="F100" i="3"/>
  <c r="L100" i="3"/>
  <c r="E101" i="3"/>
  <c r="I101" i="3"/>
  <c r="M101" i="3"/>
  <c r="E104" i="3"/>
  <c r="I104" i="3"/>
  <c r="M104" i="3"/>
  <c r="E105" i="3"/>
  <c r="I105" i="3"/>
  <c r="M105" i="3"/>
  <c r="E108" i="3"/>
  <c r="I108" i="3"/>
  <c r="M108" i="3"/>
  <c r="H104" i="3"/>
  <c r="G94" i="3"/>
  <c r="K94" i="3"/>
  <c r="O94" i="3"/>
  <c r="G95" i="3"/>
  <c r="K95" i="3"/>
  <c r="O95" i="3"/>
  <c r="G96" i="3"/>
  <c r="K96" i="3"/>
  <c r="O96" i="3"/>
  <c r="G97" i="3"/>
  <c r="K97" i="3"/>
  <c r="O97" i="3"/>
  <c r="G98" i="3"/>
  <c r="K98" i="3"/>
  <c r="O98" i="3"/>
  <c r="G99" i="3"/>
  <c r="K99" i="3"/>
  <c r="O99" i="3"/>
  <c r="H100" i="3"/>
  <c r="M100" i="3"/>
  <c r="F101" i="3"/>
  <c r="J101" i="3"/>
  <c r="N101" i="3"/>
  <c r="F104" i="3"/>
  <c r="J104" i="3"/>
  <c r="N104" i="3"/>
  <c r="F105" i="3"/>
  <c r="J105" i="3"/>
  <c r="N105" i="3"/>
  <c r="F108" i="3"/>
  <c r="J108" i="3"/>
  <c r="N108" i="3"/>
  <c r="E98" i="3"/>
  <c r="M98" i="3"/>
  <c r="D104" i="3"/>
  <c r="D94" i="3"/>
  <c r="H94" i="3"/>
  <c r="L94" i="3"/>
  <c r="D95" i="3"/>
  <c r="H95" i="3"/>
  <c r="D96" i="3"/>
  <c r="H96" i="3"/>
  <c r="L96" i="3"/>
  <c r="D97" i="3"/>
  <c r="H97" i="3"/>
  <c r="L97" i="3"/>
  <c r="D98" i="3"/>
  <c r="H98" i="3"/>
  <c r="L98" i="3"/>
  <c r="D99" i="3"/>
  <c r="H99" i="3"/>
  <c r="L99" i="3"/>
  <c r="D100" i="3"/>
  <c r="I100" i="3"/>
  <c r="N100" i="3"/>
  <c r="G101" i="3"/>
  <c r="K101" i="3"/>
  <c r="O101" i="3"/>
  <c r="G104" i="3"/>
  <c r="K104" i="3"/>
  <c r="G105" i="3"/>
  <c r="K105" i="3"/>
  <c r="O105" i="3"/>
  <c r="G108" i="3"/>
  <c r="K108" i="3"/>
  <c r="O108" i="3"/>
  <c r="G100" i="3"/>
  <c r="K100" i="3"/>
  <c r="O100" i="3"/>
  <c r="D27" i="2"/>
  <c r="D34" i="2"/>
  <c r="I40" i="3" l="1"/>
  <c r="J27" i="1"/>
  <c r="M45" i="2"/>
  <c r="I45" i="2"/>
  <c r="E45" i="2"/>
  <c r="L45" i="2"/>
  <c r="H45" i="2"/>
  <c r="D45" i="2"/>
  <c r="O45" i="2"/>
  <c r="K45" i="2"/>
  <c r="G45" i="2"/>
  <c r="N45" i="2"/>
  <c r="J45" i="2"/>
  <c r="F45" i="2"/>
  <c r="J26" i="1"/>
  <c r="M44" i="2"/>
  <c r="I44" i="2"/>
  <c r="E44" i="2"/>
  <c r="L44" i="2"/>
  <c r="H44" i="2"/>
  <c r="O44" i="2"/>
  <c r="K44" i="2"/>
  <c r="G44" i="2"/>
  <c r="N44" i="2"/>
  <c r="J44" i="2"/>
  <c r="F44" i="2"/>
  <c r="J17" i="1"/>
  <c r="M35" i="2"/>
  <c r="I35" i="2"/>
  <c r="E35" i="2"/>
  <c r="L35" i="2"/>
  <c r="H35" i="2"/>
  <c r="O35" i="2"/>
  <c r="K35" i="2"/>
  <c r="G35" i="2"/>
  <c r="N35" i="2"/>
  <c r="F35" i="2"/>
  <c r="J35" i="2"/>
  <c r="J21" i="1"/>
  <c r="M39" i="2"/>
  <c r="I39" i="2"/>
  <c r="E39" i="2"/>
  <c r="L39" i="2"/>
  <c r="H39" i="2"/>
  <c r="O39" i="2"/>
  <c r="K39" i="2"/>
  <c r="G39" i="2"/>
  <c r="N39" i="2"/>
  <c r="J39" i="2"/>
  <c r="F39" i="2"/>
  <c r="J23" i="1"/>
  <c r="M41" i="2"/>
  <c r="I41" i="2"/>
  <c r="E41" i="2"/>
  <c r="L41" i="2"/>
  <c r="H41" i="2"/>
  <c r="O41" i="2"/>
  <c r="K41" i="2"/>
  <c r="G41" i="2"/>
  <c r="N41" i="2"/>
  <c r="J41" i="2"/>
  <c r="F41" i="2"/>
  <c r="J19" i="1"/>
  <c r="M37" i="2"/>
  <c r="I37" i="2"/>
  <c r="L37" i="2"/>
  <c r="H37" i="2"/>
  <c r="O37" i="2"/>
  <c r="K37" i="2"/>
  <c r="G37" i="2"/>
  <c r="J37" i="2"/>
  <c r="N37" i="2"/>
  <c r="F37" i="2"/>
  <c r="J20" i="1"/>
  <c r="M38" i="2"/>
  <c r="I38" i="2"/>
  <c r="E38" i="2"/>
  <c r="L38" i="2"/>
  <c r="H38" i="2"/>
  <c r="O38" i="2"/>
  <c r="K38" i="2"/>
  <c r="G38" i="2"/>
  <c r="N38" i="2"/>
  <c r="J38" i="2"/>
  <c r="F38" i="2"/>
  <c r="J22" i="1"/>
  <c r="M40" i="2"/>
  <c r="I40" i="2"/>
  <c r="E40" i="2"/>
  <c r="L40" i="2"/>
  <c r="H40" i="2"/>
  <c r="O40" i="2"/>
  <c r="K40" i="2"/>
  <c r="G40" i="2"/>
  <c r="N40" i="2"/>
  <c r="J40" i="2"/>
  <c r="F40" i="2"/>
  <c r="J18" i="1"/>
  <c r="M36" i="2"/>
  <c r="I36" i="2"/>
  <c r="E36" i="2"/>
  <c r="L36" i="2"/>
  <c r="H36" i="2"/>
  <c r="O36" i="2"/>
  <c r="K36" i="2"/>
  <c r="G36" i="2"/>
  <c r="F36" i="2"/>
  <c r="N36" i="2"/>
  <c r="J36" i="2"/>
  <c r="O34" i="2"/>
  <c r="K34" i="2"/>
  <c r="G34" i="2"/>
  <c r="N34" i="2"/>
  <c r="J34" i="2"/>
  <c r="F34" i="2"/>
  <c r="M34" i="2"/>
  <c r="I34" i="2"/>
  <c r="L34" i="2"/>
  <c r="H34" i="2"/>
  <c r="J16" i="1"/>
  <c r="E34" i="2"/>
  <c r="J31" i="1" l="1"/>
  <c r="N49" i="2"/>
  <c r="G49" i="2"/>
  <c r="H109" i="3"/>
  <c r="I109" i="3"/>
  <c r="K109" i="3"/>
  <c r="Q98" i="3"/>
  <c r="R98" i="3" s="1"/>
  <c r="Q41" i="2"/>
  <c r="R41" i="2" s="1"/>
  <c r="Q107" i="3"/>
  <c r="R107" i="3" s="1"/>
  <c r="Q35" i="2"/>
  <c r="R35" i="2" s="1"/>
  <c r="Q104" i="3"/>
  <c r="R104" i="3" s="1"/>
  <c r="L49" i="2"/>
  <c r="I49" i="2"/>
  <c r="M109" i="3"/>
  <c r="F109" i="3"/>
  <c r="K49" i="2"/>
  <c r="O109" i="3"/>
  <c r="Q96" i="3"/>
  <c r="R96" i="3" s="1"/>
  <c r="Q38" i="2"/>
  <c r="R38" i="2" s="1"/>
  <c r="Q108" i="3"/>
  <c r="R108" i="3" s="1"/>
  <c r="Q44" i="2"/>
  <c r="R44" i="2" s="1"/>
  <c r="Q97" i="3"/>
  <c r="R97" i="3" s="1"/>
  <c r="Q99" i="3"/>
  <c r="R99" i="3" s="1"/>
  <c r="Q105" i="3"/>
  <c r="R105" i="3" s="1"/>
  <c r="F49" i="2"/>
  <c r="M49" i="2"/>
  <c r="J109" i="3"/>
  <c r="O49" i="2"/>
  <c r="Q36" i="2"/>
  <c r="R36" i="2" s="1"/>
  <c r="Q100" i="3"/>
  <c r="R100" i="3" s="1"/>
  <c r="H49" i="2"/>
  <c r="L109" i="3"/>
  <c r="E109" i="3"/>
  <c r="J49" i="2"/>
  <c r="N109" i="3"/>
  <c r="G109" i="3"/>
  <c r="Q40" i="2"/>
  <c r="R40" i="2" s="1"/>
  <c r="Q37" i="2"/>
  <c r="R37" i="2" s="1"/>
  <c r="Q101" i="3"/>
  <c r="R101" i="3" s="1"/>
  <c r="Q39" i="2"/>
  <c r="R39" i="2" s="1"/>
  <c r="Q95" i="3"/>
  <c r="R95" i="3" s="1"/>
  <c r="Q45" i="2"/>
  <c r="R45" i="2" s="1"/>
  <c r="Q94" i="3"/>
  <c r="R94" i="3" s="1"/>
  <c r="D109" i="3"/>
  <c r="E49" i="2"/>
  <c r="Q34" i="2"/>
  <c r="R34" i="2" s="1"/>
  <c r="D49" i="2"/>
  <c r="R49" i="2" l="1"/>
  <c r="Q109" i="3"/>
  <c r="R109" i="3"/>
  <c r="R111" i="3" s="1"/>
  <c r="Q49" i="2"/>
  <c r="R51" i="2" l="1"/>
</calcChain>
</file>

<file path=xl/sharedStrings.xml><?xml version="1.0" encoding="utf-8"?>
<sst xmlns="http://schemas.openxmlformats.org/spreadsheetml/2006/main" count="366" uniqueCount="94">
  <si>
    <t>INSTRUCTIONS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</si>
  <si>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</si>
  <si>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</si>
  <si>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</si>
  <si>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A518 Chicken Legs Chilled-Bulk</t>
  </si>
  <si>
    <t>Material ID Number: 100113</t>
  </si>
  <si>
    <t>TAB "CASES PER MENU"</t>
  </si>
  <si>
    <t>RA#</t>
  </si>
  <si>
    <t>DISTRICT</t>
  </si>
  <si>
    <t>CONTACT</t>
  </si>
  <si>
    <t>TITLE</t>
  </si>
  <si>
    <t>ADDRESS</t>
  </si>
  <si>
    <t>PHONE</t>
  </si>
  <si>
    <t>CITY/STATE/ZIP</t>
  </si>
  <si>
    <t>EMAIL</t>
  </si>
  <si>
    <t>TOTAL POUNDS</t>
  </si>
  <si>
    <t>Product Code</t>
  </si>
  <si>
    <t>Description</t>
  </si>
  <si>
    <t>Net Case Weight</t>
  </si>
  <si>
    <t>DF#/cs</t>
  </si>
  <si>
    <t>#svgs/cs</t>
  </si>
  <si>
    <t>#svgs/ menu</t>
  </si>
  <si>
    <t>#case/menu</t>
  </si>
  <si>
    <t>pounds needed</t>
  </si>
  <si>
    <t>8-52724-15552-4</t>
  </si>
  <si>
    <t>Mandarin Orange Chicken</t>
  </si>
  <si>
    <t>43.50 lbs.</t>
  </si>
  <si>
    <t>8-52724-15553-1</t>
  </si>
  <si>
    <t xml:space="preserve">Lemon Chicken </t>
  </si>
  <si>
    <t>8-52724-15555-5</t>
  </si>
  <si>
    <t xml:space="preserve">Mandarin Orange Chicken JR  </t>
  </si>
  <si>
    <t>8-52724-15551-7</t>
  </si>
  <si>
    <t xml:space="preserve">Sweet &amp; Sour Chicken </t>
  </si>
  <si>
    <t>8-52724-15550-0</t>
  </si>
  <si>
    <t>Sweet Chili Thai Chicken</t>
  </si>
  <si>
    <t>8-52724-15563-0</t>
  </si>
  <si>
    <t xml:space="preserve">General Tso's Chicken </t>
  </si>
  <si>
    <t>8-52724-15554-8</t>
  </si>
  <si>
    <t xml:space="preserve">BBQ Teriyaki Chicken   </t>
  </si>
  <si>
    <t>42 lbs.</t>
  </si>
  <si>
    <t>8-52724-15559-3</t>
  </si>
  <si>
    <t>Gluten Free BBQ Teriyaki Chicken</t>
  </si>
  <si>
    <t>8-52724-15556-2</t>
  </si>
  <si>
    <t xml:space="preserve">Spicy Sichuan Chicken </t>
  </si>
  <si>
    <t>8-52724-15557-9</t>
  </si>
  <si>
    <t>Edamame Kung Pao Chicken</t>
  </si>
  <si>
    <t>8-52724-15566-1</t>
  </si>
  <si>
    <t>Chicken Nuggets Whole Muscle (NO SAUCE)</t>
  </si>
  <si>
    <t>35 lbs.</t>
  </si>
  <si>
    <t>8-52724-16667-4</t>
  </si>
  <si>
    <t>BBQ Teriyaki Chicken Rice Bowl</t>
  </si>
  <si>
    <t>20.25 lbs.</t>
  </si>
  <si>
    <t>8-52724-16668-1</t>
  </si>
  <si>
    <t>Mandarin Orange Chicken Rice Bowl</t>
  </si>
  <si>
    <t xml:space="preserve">Please Include Shipping Address: </t>
  </si>
  <si>
    <t>Broker Information:</t>
  </si>
  <si>
    <t>SHIPPING ADDRESS</t>
  </si>
  <si>
    <t>BROKER NAME</t>
  </si>
  <si>
    <t>CONTACT NAME</t>
  </si>
  <si>
    <t>PHONE/FAX</t>
  </si>
  <si>
    <t>TAB "MENU PLANNING &amp; YEARLY ESTIMATE"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</si>
  <si>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</si>
  <si>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</si>
  <si>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</si>
  <si>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</si>
  <si>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</si>
  <si>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</si>
  <si>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</si>
  <si>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</si>
  <si>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</si>
  <si>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</si>
  <si>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</si>
  <si>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</si>
  <si>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</si>
  <si>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 xml:space="preserve">    </t>
  </si>
  <si>
    <t>Total Menus/Mo.</t>
  </si>
  <si>
    <t>NUMBER OF CASES PER MONTH based on number of menus</t>
  </si>
  <si>
    <t xml:space="preserve">TOTAL POUNDS OF DIVERTED CHICKEN </t>
  </si>
  <si>
    <t>Total Cases    /Yr</t>
  </si>
  <si>
    <t>Total #</t>
  </si>
  <si>
    <t>Total Cases/Mo.</t>
  </si>
  <si>
    <t>Total Diverted</t>
  </si>
  <si>
    <t>Difference</t>
  </si>
  <si>
    <t>Cases per Pallet</t>
  </si>
  <si>
    <t>#svgs/ menu       Required</t>
  </si>
  <si>
    <t>Phone: 1 (855) 622-6380</t>
  </si>
  <si>
    <t>http://www.yangs5thtaste.com/</t>
  </si>
  <si>
    <t>Gluten Free BBQ Teriyaki Chicken (NO SAUCE)</t>
  </si>
  <si>
    <t>40 lbs.</t>
  </si>
  <si>
    <t>Gluten Free Seasoned Chicken Bites</t>
  </si>
  <si>
    <t>8-52724-15590-6</t>
  </si>
  <si>
    <t>8-52724-15591-3</t>
  </si>
  <si>
    <t>2026-27 YANGS COMMODITY CALCULATOR</t>
  </si>
  <si>
    <t xml:space="preserve">Yangs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</si>
</sst>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5" borderId="8" xfId="0" applyFont="1" applyFill="1" applyBorder="1" applyAlignment="1" applyProtection="1">
      <alignment horizontal="center"/>
      <protection locked="0"/>
    </xf>
    <xf numFmtId="2" fontId="1" fillId="5" borderId="52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2" fontId="7" fillId="0" borderId="4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127634</xdr:rowOff>
    </xdr:from>
    <xdr:to>
      <xdr:col>6</xdr:col>
      <xdr:colOff>647699</xdr:colOff>
      <xdr:row>10</xdr:row>
      <xdr:rowOff>146684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8734" y="1910714"/>
          <a:ext cx="1693545" cy="788670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27944" y="4848224"/>
          <a:ext cx="2084705" cy="798830"/>
        </a:xfrm>
        <a:prstGeom prst="wedgeRoundRectCallout">
          <a:avLst>
            <a:gd name="adj1" fmla="val -167995"/>
            <a:gd name="adj2" fmla="val 7428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</a:t>
          </a:r>
          <a:r>
            <a:rPr lang="en-US" sz="1100" b="1" baseline="0">
              <a:solidFill>
                <a:sysClr val="windowText" lastClr="000000"/>
              </a:solidFill>
            </a:rPr>
            <a:t> 1  </a:t>
          </a:r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FLAVOR.  REQUIRED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40</xdr:row>
      <xdr:rowOff>85723</xdr:rowOff>
    </xdr:from>
    <xdr:to>
      <xdr:col>5</xdr:col>
      <xdr:colOff>533400</xdr:colOff>
      <xdr:row>48</xdr:row>
      <xdr:rowOff>9524</xdr:rowOff>
    </xdr:to>
    <xdr:sp macro="" textlink="">
      <xdr:nvSpPr>
        <xdr:cNvPr id="6" name="Speech Bubble: Rectangle with Corners Rounded 5" descr="Bubble pointing to Addres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72</xdr:row>
      <xdr:rowOff>141604</xdr:rowOff>
    </xdr:from>
    <xdr:to>
      <xdr:col>11</xdr:col>
      <xdr:colOff>352425</xdr:colOff>
      <xdr:row>78</xdr:row>
      <xdr:rowOff>170180</xdr:rowOff>
    </xdr:to>
    <xdr:sp macro="" textlink="">
      <xdr:nvSpPr>
        <xdr:cNvPr id="7" name="Speech Bubble: Rectangle with Corners Rounded 6" descr="Bubbl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799319" y="15452724"/>
          <a:ext cx="2237106" cy="137985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 2</a:t>
          </a:r>
          <a:r>
            <a:rPr lang="en-US" sz="1100">
              <a:solidFill>
                <a:sysClr val="windowText" lastClr="000000"/>
              </a:solidFill>
            </a:rPr>
            <a:t>   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104</xdr:row>
      <xdr:rowOff>142874</xdr:rowOff>
    </xdr:from>
    <xdr:to>
      <xdr:col>3</xdr:col>
      <xdr:colOff>0</xdr:colOff>
      <xdr:row>109</xdr:row>
      <xdr:rowOff>180975</xdr:rowOff>
    </xdr:to>
    <xdr:sp macro="" textlink="">
      <xdr:nvSpPr>
        <xdr:cNvPr id="8" name="Speech Bubble: Rectangle with Corners Rounded 7" descr="bubb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97</xdr:row>
      <xdr:rowOff>19049</xdr:rowOff>
    </xdr:from>
    <xdr:to>
      <xdr:col>12</xdr:col>
      <xdr:colOff>514350</xdr:colOff>
      <xdr:row>106</xdr:row>
      <xdr:rowOff>57150</xdr:rowOff>
    </xdr:to>
    <xdr:sp macro="" textlink="">
      <xdr:nvSpPr>
        <xdr:cNvPr id="9" name="Speech Bubble: Rectangle with Corners Rounded 8" descr="bubbl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251321</xdr:colOff>
      <xdr:row>0</xdr:row>
      <xdr:rowOff>133349</xdr:rowOff>
    </xdr:from>
    <xdr:to>
      <xdr:col>1</xdr:col>
      <xdr:colOff>1137478</xdr:colOff>
      <xdr:row>5</xdr:row>
      <xdr:rowOff>62155</xdr:rowOff>
    </xdr:to>
    <xdr:pic>
      <xdr:nvPicPr>
        <xdr:cNvPr id="10" name="Picture 9" descr="Yang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1321" y="133349"/>
          <a:ext cx="1206418" cy="1508023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107</xdr:row>
      <xdr:rowOff>85725</xdr:rowOff>
    </xdr:from>
    <xdr:to>
      <xdr:col>12</xdr:col>
      <xdr:colOff>47626</xdr:colOff>
      <xdr:row>110</xdr:row>
      <xdr:rowOff>133351</xdr:rowOff>
    </xdr:to>
    <xdr:sp macro="" textlink="">
      <xdr:nvSpPr>
        <xdr:cNvPr id="11" name="Speech Bubble: Rectangle with Corners Rounded 10" descr="bubble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STEP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111</xdr:row>
      <xdr:rowOff>95250</xdr:rowOff>
    </xdr:from>
    <xdr:to>
      <xdr:col>16</xdr:col>
      <xdr:colOff>95250</xdr:colOff>
      <xdr:row>114</xdr:row>
      <xdr:rowOff>19050</xdr:rowOff>
    </xdr:to>
    <xdr:sp macro="" textlink="">
      <xdr:nvSpPr>
        <xdr:cNvPr id="12" name="Speech Bubble: Rectangle with Corners Rounded 11" descr="bubble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52496</xdr:colOff>
      <xdr:row>0</xdr:row>
      <xdr:rowOff>266700</xdr:rowOff>
    </xdr:from>
    <xdr:to>
      <xdr:col>1</xdr:col>
      <xdr:colOff>1098976</xdr:colOff>
      <xdr:row>5</xdr:row>
      <xdr:rowOff>38100</xdr:rowOff>
    </xdr:to>
    <xdr:pic>
      <xdr:nvPicPr>
        <xdr:cNvPr id="4" name="Picture 3" descr="Yangs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396" y="266700"/>
          <a:ext cx="1046480" cy="130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471103</xdr:colOff>
      <xdr:row>9</xdr:row>
      <xdr:rowOff>166631</xdr:rowOff>
    </xdr:to>
    <xdr:pic>
      <xdr:nvPicPr>
        <xdr:cNvPr id="4" name="Picture 3" descr="Yangs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2096883" cy="192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view="pageBreakPreview" zoomScaleNormal="100" zoomScaleSheetLayoutView="100" workbookViewId="0">
      <selection activeCell="H8" sqref="H8:K8"/>
    </sheetView>
  </sheetViews>
  <sheetFormatPr defaultColWidth="8.7109375" defaultRowHeight="15" x14ac:dyDescent="0.25"/>
  <cols>
    <col min="1" max="1" width="4.140625" customWidth="1"/>
    <col min="2" max="2" width="17.140625" customWidth="1"/>
    <col min="3" max="3" width="35.7109375" bestFit="1" customWidth="1"/>
    <col min="4" max="10" width="11.7109375" customWidth="1"/>
    <col min="11" max="11" width="14" customWidth="1"/>
    <col min="12" max="15" width="11.7109375" customWidth="1"/>
    <col min="16" max="16" width="2.42578125" customWidth="1"/>
    <col min="17" max="17" width="13.28515625" customWidth="1"/>
    <col min="18" max="18" width="11.7109375" customWidth="1"/>
    <col min="19" max="19" width="4.140625" customWidth="1"/>
  </cols>
  <sheetData>
    <row r="1" spans="1:12" ht="46.5" x14ac:dyDescent="0.7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1" x14ac:dyDescent="0.3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1" x14ac:dyDescent="0.35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21" x14ac:dyDescent="0.3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6" spans="1:12" ht="15.75" thickBot="1" x14ac:dyDescent="0.3"/>
    <row r="7" spans="1:12" x14ac:dyDescent="0.25">
      <c r="H7" s="127" t="s">
        <v>92</v>
      </c>
      <c r="I7" s="128"/>
      <c r="J7" s="128"/>
      <c r="K7" s="129"/>
    </row>
    <row r="8" spans="1:12" x14ac:dyDescent="0.25">
      <c r="H8" s="121" t="s">
        <v>4</v>
      </c>
      <c r="I8" s="122"/>
      <c r="J8" s="122"/>
      <c r="K8" s="123"/>
    </row>
    <row r="9" spans="1:12" ht="15.75" thickBot="1" x14ac:dyDescent="0.3">
      <c r="H9" s="124" t="s">
        <v>5</v>
      </c>
      <c r="I9" s="125"/>
      <c r="J9" s="125"/>
      <c r="K9" s="126"/>
    </row>
    <row r="11" spans="1:12" ht="15.75" thickBot="1" x14ac:dyDescent="0.3"/>
    <row r="12" spans="1:12" ht="15.75" customHeight="1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15.75" customHeight="1" x14ac:dyDescent="0.25">
      <c r="A13" s="31"/>
      <c r="C13" s="54" t="s">
        <v>6</v>
      </c>
      <c r="D13" s="54"/>
      <c r="E13" s="54"/>
      <c r="F13" s="54"/>
      <c r="G13" s="54"/>
      <c r="L13" s="32"/>
    </row>
    <row r="14" spans="1:12" ht="15.75" customHeight="1" x14ac:dyDescent="0.25">
      <c r="A14" s="31"/>
      <c r="L14" s="32"/>
    </row>
    <row r="15" spans="1:12" ht="15.75" customHeight="1" x14ac:dyDescent="0.25">
      <c r="A15" s="31"/>
      <c r="L15" s="32"/>
    </row>
    <row r="16" spans="1:12" x14ac:dyDescent="0.25">
      <c r="A16" s="31"/>
      <c r="B16" s="2" t="s">
        <v>7</v>
      </c>
      <c r="C16" s="9"/>
      <c r="D16" s="10"/>
      <c r="E16" s="8"/>
      <c r="H16" s="1" t="s">
        <v>8</v>
      </c>
      <c r="I16" s="9"/>
      <c r="J16" s="10"/>
      <c r="K16" s="10"/>
      <c r="L16" s="51"/>
    </row>
    <row r="17" spans="1:12" x14ac:dyDescent="0.25">
      <c r="A17" s="31"/>
      <c r="B17" s="2" t="s">
        <v>9</v>
      </c>
      <c r="C17" s="9"/>
      <c r="D17" s="10"/>
      <c r="E17" s="8"/>
      <c r="H17" s="1" t="s">
        <v>10</v>
      </c>
      <c r="I17" s="9"/>
      <c r="J17" s="10"/>
      <c r="K17" s="10"/>
      <c r="L17" s="51"/>
    </row>
    <row r="18" spans="1:12" x14ac:dyDescent="0.25">
      <c r="A18" s="31"/>
      <c r="B18" s="2" t="s">
        <v>11</v>
      </c>
      <c r="C18" s="9"/>
      <c r="D18" s="10"/>
      <c r="E18" s="8"/>
      <c r="H18" s="1" t="s">
        <v>12</v>
      </c>
      <c r="I18" s="9"/>
      <c r="J18" s="10"/>
      <c r="K18" s="10"/>
      <c r="L18" s="51"/>
    </row>
    <row r="19" spans="1:12" x14ac:dyDescent="0.25">
      <c r="A19" s="31"/>
      <c r="B19" s="2" t="s">
        <v>13</v>
      </c>
      <c r="C19" s="11"/>
      <c r="D19" s="12"/>
      <c r="E19" s="13"/>
      <c r="H19" s="5" t="s">
        <v>14</v>
      </c>
      <c r="I19" s="11"/>
      <c r="J19" s="12"/>
      <c r="K19" s="12"/>
      <c r="L19" s="52"/>
    </row>
    <row r="20" spans="1:12" ht="15.75" thickBot="1" x14ac:dyDescent="0.3">
      <c r="A20" s="31"/>
      <c r="L20" s="32"/>
    </row>
    <row r="21" spans="1:12" ht="15.75" thickBot="1" x14ac:dyDescent="0.3">
      <c r="A21" s="31"/>
      <c r="G21" s="118" t="s">
        <v>15</v>
      </c>
      <c r="H21" s="119"/>
      <c r="I21" s="120"/>
      <c r="L21" s="32"/>
    </row>
    <row r="22" spans="1:12" ht="18" customHeight="1" x14ac:dyDescent="0.25">
      <c r="A22" s="31"/>
      <c r="B22" s="130" t="s">
        <v>16</v>
      </c>
      <c r="C22" s="133" t="s">
        <v>17</v>
      </c>
      <c r="D22" s="100" t="s">
        <v>18</v>
      </c>
      <c r="E22" s="100" t="s">
        <v>19</v>
      </c>
      <c r="F22" s="100" t="s">
        <v>20</v>
      </c>
      <c r="G22" s="100" t="s">
        <v>21</v>
      </c>
      <c r="H22" s="100" t="s">
        <v>22</v>
      </c>
      <c r="I22" s="103" t="s">
        <v>23</v>
      </c>
      <c r="L22" s="32"/>
    </row>
    <row r="23" spans="1:12" ht="18" customHeight="1" x14ac:dyDescent="0.25">
      <c r="A23" s="31"/>
      <c r="B23" s="131"/>
      <c r="C23" s="134"/>
      <c r="D23" s="101"/>
      <c r="E23" s="101"/>
      <c r="F23" s="101"/>
      <c r="G23" s="101"/>
      <c r="H23" s="101"/>
      <c r="I23" s="104"/>
      <c r="L23" s="32"/>
    </row>
    <row r="24" spans="1:12" ht="18.75" customHeight="1" thickBot="1" x14ac:dyDescent="0.3">
      <c r="A24" s="31"/>
      <c r="B24" s="132"/>
      <c r="C24" s="135"/>
      <c r="D24" s="102"/>
      <c r="E24" s="102"/>
      <c r="F24" s="102"/>
      <c r="G24" s="102"/>
      <c r="H24" s="102"/>
      <c r="I24" s="105"/>
      <c r="L24" s="32"/>
    </row>
    <row r="25" spans="1:12" x14ac:dyDescent="0.25">
      <c r="A25" s="31"/>
      <c r="B25" s="39" t="s">
        <v>24</v>
      </c>
      <c r="C25" s="40" t="s">
        <v>25</v>
      </c>
      <c r="D25" s="41" t="s">
        <v>26</v>
      </c>
      <c r="E25" s="41">
        <v>37.78</v>
      </c>
      <c r="F25" s="41">
        <v>192</v>
      </c>
      <c r="G25" s="62"/>
      <c r="H25" s="42">
        <f>G25/F25</f>
        <v>0</v>
      </c>
      <c r="I25" s="42">
        <f>+E25*H25</f>
        <v>0</v>
      </c>
      <c r="L25" s="32"/>
    </row>
    <row r="26" spans="1:12" x14ac:dyDescent="0.25">
      <c r="A26" s="31"/>
      <c r="B26" s="39" t="s">
        <v>27</v>
      </c>
      <c r="C26" s="40" t="s">
        <v>28</v>
      </c>
      <c r="D26" s="41" t="s">
        <v>26</v>
      </c>
      <c r="E26" s="41">
        <v>37.78</v>
      </c>
      <c r="F26" s="41">
        <v>192</v>
      </c>
      <c r="G26" s="62"/>
      <c r="H26" s="42">
        <f t="shared" ref="H26:H39" si="0">G26/F26</f>
        <v>0</v>
      </c>
      <c r="I26" s="42">
        <f t="shared" ref="I26:I39" si="1">+E26*H26</f>
        <v>0</v>
      </c>
      <c r="L26" s="32"/>
    </row>
    <row r="27" spans="1:12" x14ac:dyDescent="0.25">
      <c r="A27" s="31"/>
      <c r="B27" s="39" t="s">
        <v>29</v>
      </c>
      <c r="C27" s="40" t="s">
        <v>30</v>
      </c>
      <c r="D27" s="41" t="s">
        <v>26</v>
      </c>
      <c r="E27" s="41">
        <v>37.78</v>
      </c>
      <c r="F27" s="41">
        <v>192</v>
      </c>
      <c r="G27" s="62"/>
      <c r="H27" s="42">
        <f t="shared" si="0"/>
        <v>0</v>
      </c>
      <c r="I27" s="42">
        <f t="shared" si="1"/>
        <v>0</v>
      </c>
      <c r="L27" s="32"/>
    </row>
    <row r="28" spans="1:12" x14ac:dyDescent="0.25">
      <c r="A28" s="31"/>
      <c r="B28" s="39" t="s">
        <v>31</v>
      </c>
      <c r="C28" s="40" t="s">
        <v>32</v>
      </c>
      <c r="D28" s="41" t="s">
        <v>26</v>
      </c>
      <c r="E28" s="41">
        <v>37.78</v>
      </c>
      <c r="F28" s="41">
        <v>192</v>
      </c>
      <c r="G28" s="62"/>
      <c r="H28" s="42">
        <f t="shared" si="0"/>
        <v>0</v>
      </c>
      <c r="I28" s="42">
        <f t="shared" si="1"/>
        <v>0</v>
      </c>
      <c r="L28" s="32"/>
    </row>
    <row r="29" spans="1:12" x14ac:dyDescent="0.25">
      <c r="A29" s="31"/>
      <c r="B29" s="39" t="s">
        <v>33</v>
      </c>
      <c r="C29" s="40" t="s">
        <v>34</v>
      </c>
      <c r="D29" s="41" t="s">
        <v>26</v>
      </c>
      <c r="E29" s="41">
        <v>37.78</v>
      </c>
      <c r="F29" s="41">
        <v>192</v>
      </c>
      <c r="G29" s="62"/>
      <c r="H29" s="42">
        <f t="shared" si="0"/>
        <v>0</v>
      </c>
      <c r="I29" s="42">
        <f t="shared" si="1"/>
        <v>0</v>
      </c>
      <c r="L29" s="32"/>
    </row>
    <row r="30" spans="1:12" x14ac:dyDescent="0.25">
      <c r="A30" s="31"/>
      <c r="B30" s="39" t="s">
        <v>35</v>
      </c>
      <c r="C30" s="40" t="s">
        <v>36</v>
      </c>
      <c r="D30" s="41" t="s">
        <v>26</v>
      </c>
      <c r="E30" s="41">
        <v>37.78</v>
      </c>
      <c r="F30" s="41">
        <v>192</v>
      </c>
      <c r="G30" s="62"/>
      <c r="H30" s="42">
        <f t="shared" si="0"/>
        <v>0</v>
      </c>
      <c r="I30" s="42">
        <f t="shared" si="1"/>
        <v>0</v>
      </c>
      <c r="L30" s="32"/>
    </row>
    <row r="31" spans="1:12" x14ac:dyDescent="0.25">
      <c r="A31" s="31"/>
      <c r="B31" s="39" t="s">
        <v>37</v>
      </c>
      <c r="C31" s="40" t="s">
        <v>38</v>
      </c>
      <c r="D31" s="41" t="s">
        <v>39</v>
      </c>
      <c r="E31" s="41">
        <v>45.92</v>
      </c>
      <c r="F31" s="41">
        <v>240</v>
      </c>
      <c r="G31" s="62">
        <v>480</v>
      </c>
      <c r="H31" s="42">
        <f t="shared" si="0"/>
        <v>2</v>
      </c>
      <c r="I31" s="42">
        <f t="shared" si="1"/>
        <v>91.84</v>
      </c>
      <c r="L31" s="32"/>
    </row>
    <row r="32" spans="1:12" x14ac:dyDescent="0.25">
      <c r="A32" s="31"/>
      <c r="B32" s="39" t="s">
        <v>40</v>
      </c>
      <c r="C32" s="40" t="s">
        <v>41</v>
      </c>
      <c r="D32" s="41" t="s">
        <v>39</v>
      </c>
      <c r="E32" s="41">
        <v>45.92</v>
      </c>
      <c r="F32" s="41">
        <v>240</v>
      </c>
      <c r="G32" s="62"/>
      <c r="H32" s="42">
        <f t="shared" si="0"/>
        <v>0</v>
      </c>
      <c r="I32" s="42">
        <f t="shared" si="1"/>
        <v>0</v>
      </c>
      <c r="L32" s="32"/>
    </row>
    <row r="33" spans="1:12" x14ac:dyDescent="0.25">
      <c r="A33" s="31"/>
      <c r="B33" s="39" t="s">
        <v>91</v>
      </c>
      <c r="C33" s="40" t="s">
        <v>87</v>
      </c>
      <c r="D33" s="41" t="s">
        <v>88</v>
      </c>
      <c r="E33" s="41">
        <v>65.099999999999994</v>
      </c>
      <c r="F33" s="41">
        <v>320</v>
      </c>
      <c r="G33" s="62">
        <v>320</v>
      </c>
      <c r="H33" s="42">
        <f t="shared" ref="H33:H34" si="2">G33/F33</f>
        <v>1</v>
      </c>
      <c r="I33" s="42">
        <f t="shared" ref="I33:I34" si="3">+E33*H33</f>
        <v>65.099999999999994</v>
      </c>
      <c r="L33" s="32"/>
    </row>
    <row r="34" spans="1:12" x14ac:dyDescent="0.25">
      <c r="A34" s="31"/>
      <c r="B34" s="39" t="s">
        <v>90</v>
      </c>
      <c r="C34" s="40" t="s">
        <v>89</v>
      </c>
      <c r="D34" s="41" t="s">
        <v>88</v>
      </c>
      <c r="E34" s="41">
        <v>64.52</v>
      </c>
      <c r="F34" s="41">
        <v>320</v>
      </c>
      <c r="G34" s="62">
        <v>320</v>
      </c>
      <c r="H34" s="42">
        <f t="shared" si="2"/>
        <v>1</v>
      </c>
      <c r="I34" s="42">
        <f t="shared" si="3"/>
        <v>64.52</v>
      </c>
      <c r="L34" s="32"/>
    </row>
    <row r="35" spans="1:12" x14ac:dyDescent="0.25">
      <c r="A35" s="31"/>
      <c r="B35" s="39" t="s">
        <v>42</v>
      </c>
      <c r="C35" s="40" t="s">
        <v>43</v>
      </c>
      <c r="D35" s="41" t="s">
        <v>39</v>
      </c>
      <c r="E35" s="41">
        <v>45.92</v>
      </c>
      <c r="F35" s="41">
        <v>240</v>
      </c>
      <c r="G35" s="62"/>
      <c r="H35" s="42">
        <f t="shared" si="0"/>
        <v>0</v>
      </c>
      <c r="I35" s="42">
        <f t="shared" si="1"/>
        <v>0</v>
      </c>
      <c r="L35" s="32"/>
    </row>
    <row r="36" spans="1:12" x14ac:dyDescent="0.25">
      <c r="A36" s="31"/>
      <c r="B36" s="39" t="s">
        <v>44</v>
      </c>
      <c r="C36" s="40" t="s">
        <v>45</v>
      </c>
      <c r="D36" s="41" t="s">
        <v>26</v>
      </c>
      <c r="E36" s="41">
        <v>38.67</v>
      </c>
      <c r="F36" s="41">
        <v>182</v>
      </c>
      <c r="G36" s="62"/>
      <c r="H36" s="42">
        <f t="shared" si="0"/>
        <v>0</v>
      </c>
      <c r="I36" s="42">
        <f t="shared" si="1"/>
        <v>0</v>
      </c>
      <c r="L36" s="32"/>
    </row>
    <row r="37" spans="1:12" x14ac:dyDescent="0.25">
      <c r="A37" s="31"/>
      <c r="B37" s="39" t="s">
        <v>46</v>
      </c>
      <c r="C37" s="40" t="s">
        <v>47</v>
      </c>
      <c r="D37" s="41" t="s">
        <v>48</v>
      </c>
      <c r="E37" s="41">
        <v>44.06</v>
      </c>
      <c r="F37" s="41">
        <v>224</v>
      </c>
      <c r="G37" s="62"/>
      <c r="H37" s="42">
        <f t="shared" ref="H37" si="4">G37/F37</f>
        <v>0</v>
      </c>
      <c r="I37" s="42">
        <f t="shared" ref="I37" si="5">+E37*H37</f>
        <v>0</v>
      </c>
      <c r="L37" s="32"/>
    </row>
    <row r="38" spans="1:12" x14ac:dyDescent="0.25">
      <c r="A38" s="31"/>
      <c r="B38" s="39" t="s">
        <v>49</v>
      </c>
      <c r="C38" s="40" t="s">
        <v>50</v>
      </c>
      <c r="D38" s="41" t="s">
        <v>51</v>
      </c>
      <c r="E38" s="41">
        <v>6.89</v>
      </c>
      <c r="F38" s="41">
        <v>36</v>
      </c>
      <c r="G38" s="62"/>
      <c r="H38" s="42">
        <f t="shared" si="0"/>
        <v>0</v>
      </c>
      <c r="I38" s="42">
        <f t="shared" si="1"/>
        <v>0</v>
      </c>
      <c r="L38" s="32"/>
    </row>
    <row r="39" spans="1:12" ht="15.75" thickBot="1" x14ac:dyDescent="0.3">
      <c r="A39" s="31"/>
      <c r="B39" s="97" t="s">
        <v>52</v>
      </c>
      <c r="C39" s="98" t="s">
        <v>53</v>
      </c>
      <c r="D39" s="99" t="s">
        <v>51</v>
      </c>
      <c r="E39" s="99">
        <v>7.09</v>
      </c>
      <c r="F39" s="99">
        <v>36</v>
      </c>
      <c r="G39" s="62"/>
      <c r="H39" s="42">
        <f t="shared" si="0"/>
        <v>0</v>
      </c>
      <c r="I39" s="42">
        <f t="shared" si="1"/>
        <v>0</v>
      </c>
      <c r="L39" s="32"/>
    </row>
    <row r="40" spans="1:12" ht="15.75" thickBot="1" x14ac:dyDescent="0.3">
      <c r="A40" s="31"/>
      <c r="B40" s="43"/>
      <c r="C40" s="43"/>
      <c r="D40" s="43"/>
      <c r="E40" s="43"/>
      <c r="F40" s="43"/>
      <c r="G40" s="43"/>
      <c r="H40" s="43"/>
      <c r="I40" s="47">
        <f>SUM(I25:I39)</f>
        <v>221.45999999999998</v>
      </c>
      <c r="L40" s="32"/>
    </row>
    <row r="41" spans="1:12" x14ac:dyDescent="0.25">
      <c r="A41" s="31"/>
      <c r="L41" s="32"/>
    </row>
    <row r="42" spans="1:12" x14ac:dyDescent="0.25">
      <c r="A42" s="31"/>
      <c r="L42" s="32"/>
    </row>
    <row r="43" spans="1:12" x14ac:dyDescent="0.25">
      <c r="A43" s="31"/>
      <c r="L43" s="32"/>
    </row>
    <row r="44" spans="1:12" ht="15.75" thickBot="1" x14ac:dyDescent="0.3">
      <c r="A44" s="31"/>
      <c r="B44" s="6" t="s">
        <v>54</v>
      </c>
      <c r="G44" s="6" t="s">
        <v>55</v>
      </c>
      <c r="L44" s="32"/>
    </row>
    <row r="45" spans="1:12" x14ac:dyDescent="0.25">
      <c r="A45" s="31"/>
      <c r="B45" s="24"/>
      <c r="C45" s="25"/>
      <c r="D45" s="26"/>
      <c r="G45" s="27"/>
      <c r="H45" s="28"/>
      <c r="I45" s="28"/>
      <c r="J45" s="28"/>
      <c r="K45" s="36"/>
      <c r="L45" s="32"/>
    </row>
    <row r="46" spans="1:12" x14ac:dyDescent="0.25">
      <c r="A46" s="31"/>
      <c r="B46" s="16" t="s">
        <v>56</v>
      </c>
      <c r="C46" s="17"/>
      <c r="D46" s="18"/>
      <c r="G46" s="29" t="s">
        <v>57</v>
      </c>
      <c r="H46" s="3"/>
      <c r="I46" s="3"/>
      <c r="K46" s="32"/>
      <c r="L46" s="32"/>
    </row>
    <row r="47" spans="1:12" ht="13.5" customHeight="1" x14ac:dyDescent="0.25">
      <c r="A47" s="31"/>
      <c r="B47" s="16"/>
      <c r="C47" s="17"/>
      <c r="D47" s="18"/>
      <c r="G47" s="31"/>
      <c r="J47" s="4"/>
      <c r="K47" s="37"/>
      <c r="L47" s="32"/>
    </row>
    <row r="48" spans="1:12" ht="21.75" customHeight="1" x14ac:dyDescent="0.25">
      <c r="A48" s="31"/>
      <c r="B48" s="19" t="s">
        <v>11</v>
      </c>
      <c r="C48" s="7"/>
      <c r="D48" s="20"/>
      <c r="G48" s="29" t="s">
        <v>11</v>
      </c>
      <c r="H48" s="3"/>
      <c r="I48" s="3"/>
      <c r="J48" s="3"/>
      <c r="K48" s="30"/>
      <c r="L48" s="32"/>
    </row>
    <row r="49" spans="1:19" ht="18" customHeight="1" x14ac:dyDescent="0.25">
      <c r="A49" s="31"/>
      <c r="B49" s="16"/>
      <c r="C49" s="17"/>
      <c r="D49" s="18"/>
      <c r="G49" s="31"/>
      <c r="J49" s="4"/>
      <c r="K49" s="37"/>
      <c r="L49" s="32"/>
    </row>
    <row r="50" spans="1:19" ht="18" customHeight="1" x14ac:dyDescent="0.25">
      <c r="A50" s="31"/>
      <c r="B50" s="19" t="s">
        <v>13</v>
      </c>
      <c r="C50" s="7"/>
      <c r="D50" s="20"/>
      <c r="G50" s="29" t="s">
        <v>13</v>
      </c>
      <c r="H50" s="3"/>
      <c r="I50" s="3"/>
      <c r="J50" s="3"/>
      <c r="K50" s="30"/>
      <c r="L50" s="32"/>
    </row>
    <row r="51" spans="1:19" ht="18" customHeight="1" x14ac:dyDescent="0.25">
      <c r="A51" s="31"/>
      <c r="B51" s="16"/>
      <c r="C51" s="17"/>
      <c r="D51" s="18"/>
      <c r="G51" s="31"/>
      <c r="J51" s="4"/>
      <c r="K51" s="37"/>
      <c r="L51" s="32"/>
    </row>
    <row r="52" spans="1:19" ht="18" customHeight="1" x14ac:dyDescent="0.25">
      <c r="A52" s="31"/>
      <c r="B52" s="19" t="s">
        <v>58</v>
      </c>
      <c r="C52" s="7"/>
      <c r="D52" s="20"/>
      <c r="G52" s="29" t="s">
        <v>58</v>
      </c>
      <c r="H52" s="3"/>
      <c r="I52" s="3"/>
      <c r="J52" s="3"/>
      <c r="K52" s="30"/>
      <c r="L52" s="32"/>
    </row>
    <row r="53" spans="1:19" x14ac:dyDescent="0.25">
      <c r="A53" s="31"/>
      <c r="B53" s="16"/>
      <c r="C53" s="17"/>
      <c r="D53" s="18"/>
      <c r="G53" s="31"/>
      <c r="J53" s="4"/>
      <c r="K53" s="37"/>
      <c r="L53" s="32"/>
    </row>
    <row r="54" spans="1:19" x14ac:dyDescent="0.25">
      <c r="A54" s="31"/>
      <c r="B54" s="19" t="s">
        <v>59</v>
      </c>
      <c r="C54" s="7"/>
      <c r="D54" s="20"/>
      <c r="G54" s="29" t="s">
        <v>59</v>
      </c>
      <c r="H54" s="3"/>
      <c r="I54" s="3"/>
      <c r="J54" s="3"/>
      <c r="K54" s="30"/>
      <c r="L54" s="32"/>
    </row>
    <row r="55" spans="1:19" x14ac:dyDescent="0.25">
      <c r="A55" s="31"/>
      <c r="B55" s="16"/>
      <c r="C55" s="17"/>
      <c r="D55" s="18"/>
      <c r="G55" s="31"/>
      <c r="J55" s="4"/>
      <c r="K55" s="37"/>
      <c r="L55" s="32"/>
    </row>
    <row r="56" spans="1:19" ht="15.75" thickBot="1" x14ac:dyDescent="0.3">
      <c r="A56" s="31"/>
      <c r="B56" s="21" t="s">
        <v>14</v>
      </c>
      <c r="C56" s="22"/>
      <c r="D56" s="23"/>
      <c r="G56" s="33" t="s">
        <v>14</v>
      </c>
      <c r="H56" s="34"/>
      <c r="I56" s="34"/>
      <c r="J56" s="38"/>
      <c r="K56" s="35"/>
      <c r="L56" s="32"/>
    </row>
    <row r="57" spans="1:19" x14ac:dyDescent="0.25">
      <c r="A57" s="31"/>
      <c r="L57" s="32"/>
    </row>
    <row r="58" spans="1:19" x14ac:dyDescent="0.25">
      <c r="A58" s="31"/>
      <c r="L58" s="32"/>
    </row>
    <row r="59" spans="1:19" x14ac:dyDescent="0.25">
      <c r="A59" s="31"/>
      <c r="L59" s="32"/>
    </row>
    <row r="60" spans="1:19" x14ac:dyDescent="0.25">
      <c r="A60" s="31"/>
      <c r="L60" s="32"/>
    </row>
    <row r="61" spans="1:19" x14ac:dyDescent="0.25">
      <c r="A61" s="31"/>
      <c r="L61" s="32"/>
    </row>
    <row r="62" spans="1:19" ht="15.75" thickBot="1" x14ac:dyDescent="0.3">
      <c r="A62" s="31"/>
      <c r="L62" s="32"/>
    </row>
    <row r="63" spans="1:19" x14ac:dyDescent="0.25">
      <c r="A63" s="4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0"/>
    </row>
    <row r="64" spans="1:19" ht="26.25" x14ac:dyDescent="0.25">
      <c r="A64" s="31"/>
      <c r="C64" s="54" t="s">
        <v>60</v>
      </c>
      <c r="S64" s="32"/>
    </row>
    <row r="65" spans="1:19" x14ac:dyDescent="0.25">
      <c r="A65" s="31"/>
      <c r="S65" s="32"/>
    </row>
    <row r="66" spans="1:19" x14ac:dyDescent="0.25">
      <c r="A66" s="31"/>
      <c r="S66" s="32"/>
    </row>
    <row r="67" spans="1:19" ht="15.75" thickBot="1" x14ac:dyDescent="0.3">
      <c r="A67" s="31"/>
      <c r="S67" s="32"/>
    </row>
    <row r="68" spans="1:19" ht="15.75" thickBot="1" x14ac:dyDescent="0.3">
      <c r="A68" s="31"/>
      <c r="D68" s="109" t="s">
        <v>61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1"/>
      <c r="S68" s="32"/>
    </row>
    <row r="69" spans="1:19" x14ac:dyDescent="0.25">
      <c r="A69" s="31"/>
      <c r="B69" s="130" t="s">
        <v>16</v>
      </c>
      <c r="C69" s="133" t="s">
        <v>17</v>
      </c>
      <c r="D69" s="138" t="s">
        <v>62</v>
      </c>
      <c r="E69" s="106" t="s">
        <v>63</v>
      </c>
      <c r="F69" s="106" t="s">
        <v>64</v>
      </c>
      <c r="G69" s="106" t="s">
        <v>65</v>
      </c>
      <c r="H69" s="106" t="s">
        <v>66</v>
      </c>
      <c r="I69" s="106" t="s">
        <v>67</v>
      </c>
      <c r="J69" s="106" t="s">
        <v>68</v>
      </c>
      <c r="K69" s="106" t="s">
        <v>69</v>
      </c>
      <c r="L69" s="106" t="s">
        <v>70</v>
      </c>
      <c r="M69" s="106" t="s">
        <v>71</v>
      </c>
      <c r="N69" s="106" t="s">
        <v>72</v>
      </c>
      <c r="O69" s="112" t="s">
        <v>73</v>
      </c>
      <c r="S69" s="32"/>
    </row>
    <row r="70" spans="1:19" x14ac:dyDescent="0.25">
      <c r="A70" s="31"/>
      <c r="B70" s="131"/>
      <c r="C70" s="134"/>
      <c r="D70" s="139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13"/>
      <c r="S70" s="32"/>
    </row>
    <row r="71" spans="1:19" ht="15.75" thickBot="1" x14ac:dyDescent="0.3">
      <c r="A71" s="31"/>
      <c r="B71" s="132"/>
      <c r="C71" s="135"/>
      <c r="D71" s="140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14"/>
      <c r="S71" s="32"/>
    </row>
    <row r="72" spans="1:19" x14ac:dyDescent="0.25">
      <c r="A72" s="31"/>
      <c r="B72" s="39" t="s">
        <v>24</v>
      </c>
      <c r="C72" s="40" t="s">
        <v>25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S72" s="32"/>
    </row>
    <row r="73" spans="1:19" x14ac:dyDescent="0.25">
      <c r="A73" s="31"/>
      <c r="B73" s="39" t="s">
        <v>27</v>
      </c>
      <c r="C73" s="40" t="s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S73" s="32"/>
    </row>
    <row r="74" spans="1:19" x14ac:dyDescent="0.25">
      <c r="A74" s="31"/>
      <c r="B74" s="39" t="s">
        <v>29</v>
      </c>
      <c r="C74" s="40" t="s">
        <v>30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S74" s="32"/>
    </row>
    <row r="75" spans="1:19" x14ac:dyDescent="0.25">
      <c r="A75" s="31"/>
      <c r="B75" s="39" t="s">
        <v>31</v>
      </c>
      <c r="C75" s="40" t="s">
        <v>32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S75" s="32"/>
    </row>
    <row r="76" spans="1:19" x14ac:dyDescent="0.25">
      <c r="A76" s="31"/>
      <c r="B76" s="39" t="s">
        <v>33</v>
      </c>
      <c r="C76" s="40" t="s">
        <v>34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S76" s="32"/>
    </row>
    <row r="77" spans="1:19" x14ac:dyDescent="0.25">
      <c r="A77" s="31"/>
      <c r="B77" s="39" t="s">
        <v>35</v>
      </c>
      <c r="C77" s="40" t="s">
        <v>36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S77" s="32"/>
    </row>
    <row r="78" spans="1:19" x14ac:dyDescent="0.25">
      <c r="A78" s="31"/>
      <c r="B78" s="39" t="s">
        <v>37</v>
      </c>
      <c r="C78" s="40" t="s">
        <v>38</v>
      </c>
      <c r="D78" s="56"/>
      <c r="E78" s="56">
        <v>2</v>
      </c>
      <c r="F78" s="56">
        <v>1</v>
      </c>
      <c r="G78" s="56"/>
      <c r="H78" s="56"/>
      <c r="I78" s="56"/>
      <c r="J78" s="56"/>
      <c r="K78" s="56"/>
      <c r="L78" s="56"/>
      <c r="M78" s="56"/>
      <c r="N78" s="56"/>
      <c r="O78" s="56"/>
      <c r="S78" s="32"/>
    </row>
    <row r="79" spans="1:19" x14ac:dyDescent="0.25">
      <c r="A79" s="31"/>
      <c r="B79" s="39" t="s">
        <v>40</v>
      </c>
      <c r="C79" s="40" t="s">
        <v>41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S79" s="32"/>
    </row>
    <row r="80" spans="1:19" x14ac:dyDescent="0.25">
      <c r="A80" s="31"/>
      <c r="B80" s="39" t="s">
        <v>91</v>
      </c>
      <c r="C80" s="40" t="s">
        <v>87</v>
      </c>
      <c r="D80" s="56"/>
      <c r="E80" s="56">
        <v>2</v>
      </c>
      <c r="F80" s="56"/>
      <c r="G80" s="56">
        <v>1</v>
      </c>
      <c r="H80" s="56"/>
      <c r="I80" s="56"/>
      <c r="J80" s="56"/>
      <c r="K80" s="56"/>
      <c r="L80" s="56"/>
      <c r="M80" s="56"/>
      <c r="N80" s="56"/>
      <c r="O80" s="56"/>
      <c r="S80" s="32"/>
    </row>
    <row r="81" spans="1:19" x14ac:dyDescent="0.25">
      <c r="A81" s="31"/>
      <c r="B81" s="39" t="s">
        <v>90</v>
      </c>
      <c r="C81" s="40" t="s">
        <v>89</v>
      </c>
      <c r="D81" s="56"/>
      <c r="E81" s="56">
        <v>2</v>
      </c>
      <c r="F81" s="56"/>
      <c r="G81" s="56">
        <v>1</v>
      </c>
      <c r="H81" s="56"/>
      <c r="I81" s="56"/>
      <c r="J81" s="56"/>
      <c r="K81" s="56"/>
      <c r="L81" s="56"/>
      <c r="M81" s="56"/>
      <c r="N81" s="56"/>
      <c r="O81" s="56"/>
      <c r="S81" s="32"/>
    </row>
    <row r="82" spans="1:19" x14ac:dyDescent="0.25">
      <c r="A82" s="31"/>
      <c r="B82" s="39" t="s">
        <v>42</v>
      </c>
      <c r="C82" s="40" t="s">
        <v>43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Q82" t="s">
        <v>74</v>
      </c>
      <c r="S82" s="32"/>
    </row>
    <row r="83" spans="1:19" x14ac:dyDescent="0.25">
      <c r="A83" s="31"/>
      <c r="B83" s="39" t="s">
        <v>44</v>
      </c>
      <c r="C83" s="40" t="s">
        <v>45</v>
      </c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S83" s="32"/>
    </row>
    <row r="84" spans="1:19" x14ac:dyDescent="0.25">
      <c r="A84" s="31"/>
      <c r="B84" s="39" t="s">
        <v>46</v>
      </c>
      <c r="C84" s="40" t="s">
        <v>47</v>
      </c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S84" s="32"/>
    </row>
    <row r="85" spans="1:19" x14ac:dyDescent="0.25">
      <c r="A85" s="31"/>
      <c r="B85" s="39" t="s">
        <v>49</v>
      </c>
      <c r="C85" s="40" t="s">
        <v>50</v>
      </c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S85" s="32"/>
    </row>
    <row r="86" spans="1:19" ht="15.75" thickBot="1" x14ac:dyDescent="0.3">
      <c r="A86" s="31"/>
      <c r="B86" s="97" t="s">
        <v>52</v>
      </c>
      <c r="C86" s="40" t="s">
        <v>53</v>
      </c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S86" s="32"/>
    </row>
    <row r="87" spans="1:19" ht="15.75" thickBot="1" x14ac:dyDescent="0.3">
      <c r="A87" s="31"/>
      <c r="C87" s="46" t="s">
        <v>75</v>
      </c>
      <c r="D87" s="57">
        <f t="shared" ref="D87:O87" si="6">SUM(D72:D86)</f>
        <v>0</v>
      </c>
      <c r="E87" s="57">
        <f t="shared" si="6"/>
        <v>6</v>
      </c>
      <c r="F87" s="57">
        <f t="shared" si="6"/>
        <v>1</v>
      </c>
      <c r="G87" s="57">
        <f t="shared" si="6"/>
        <v>2</v>
      </c>
      <c r="H87" s="57">
        <f t="shared" si="6"/>
        <v>0</v>
      </c>
      <c r="I87" s="57">
        <f t="shared" si="6"/>
        <v>0</v>
      </c>
      <c r="J87" s="57">
        <f t="shared" si="6"/>
        <v>0</v>
      </c>
      <c r="K87" s="57">
        <f t="shared" si="6"/>
        <v>0</v>
      </c>
      <c r="L87" s="57">
        <f t="shared" si="6"/>
        <v>0</v>
      </c>
      <c r="M87" s="57">
        <f t="shared" si="6"/>
        <v>0</v>
      </c>
      <c r="N87" s="57">
        <f t="shared" si="6"/>
        <v>0</v>
      </c>
      <c r="O87" s="58">
        <f t="shared" si="6"/>
        <v>0</v>
      </c>
      <c r="S87" s="32"/>
    </row>
    <row r="88" spans="1:19" x14ac:dyDescent="0.25">
      <c r="A88" s="31"/>
      <c r="S88" s="32"/>
    </row>
    <row r="89" spans="1:19" ht="15.75" thickBot="1" x14ac:dyDescent="0.3">
      <c r="A89" s="31"/>
      <c r="S89" s="32"/>
    </row>
    <row r="90" spans="1:19" ht="33.75" customHeight="1" thickBot="1" x14ac:dyDescent="0.3">
      <c r="A90" s="31"/>
      <c r="D90" s="109" t="s">
        <v>76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1"/>
      <c r="Q90" s="136" t="s">
        <v>77</v>
      </c>
      <c r="R90" s="137"/>
      <c r="S90" s="32"/>
    </row>
    <row r="91" spans="1:19" x14ac:dyDescent="0.25">
      <c r="A91" s="31"/>
      <c r="B91" s="130" t="s">
        <v>16</v>
      </c>
      <c r="C91" s="133" t="s">
        <v>17</v>
      </c>
      <c r="D91" s="138" t="s">
        <v>62</v>
      </c>
      <c r="E91" s="106" t="s">
        <v>63</v>
      </c>
      <c r="F91" s="106" t="s">
        <v>64</v>
      </c>
      <c r="G91" s="106" t="s">
        <v>65</v>
      </c>
      <c r="H91" s="106" t="s">
        <v>66</v>
      </c>
      <c r="I91" s="106" t="s">
        <v>67</v>
      </c>
      <c r="J91" s="106" t="s">
        <v>68</v>
      </c>
      <c r="K91" s="106" t="s">
        <v>69</v>
      </c>
      <c r="L91" s="106" t="s">
        <v>70</v>
      </c>
      <c r="M91" s="106" t="s">
        <v>71</v>
      </c>
      <c r="N91" s="106" t="s">
        <v>72</v>
      </c>
      <c r="O91" s="112" t="s">
        <v>73</v>
      </c>
      <c r="Q91" s="141" t="s">
        <v>78</v>
      </c>
      <c r="R91" s="141" t="s">
        <v>79</v>
      </c>
      <c r="S91" s="32"/>
    </row>
    <row r="92" spans="1:19" ht="14.65" customHeight="1" x14ac:dyDescent="0.25">
      <c r="A92" s="31"/>
      <c r="B92" s="131"/>
      <c r="C92" s="134"/>
      <c r="D92" s="139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13"/>
      <c r="Q92" s="141"/>
      <c r="R92" s="141"/>
      <c r="S92" s="32"/>
    </row>
    <row r="93" spans="1:19" ht="15.75" thickBot="1" x14ac:dyDescent="0.3">
      <c r="A93" s="31"/>
      <c r="B93" s="132"/>
      <c r="C93" s="135"/>
      <c r="D93" s="140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4"/>
      <c r="Q93" s="142"/>
      <c r="R93" s="142"/>
      <c r="S93" s="32"/>
    </row>
    <row r="94" spans="1:19" x14ac:dyDescent="0.25">
      <c r="A94" s="31"/>
      <c r="B94" s="39" t="s">
        <v>24</v>
      </c>
      <c r="C94" s="40" t="s">
        <v>25</v>
      </c>
      <c r="D94" s="86">
        <f t="shared" ref="D94:D108" si="7">D72*H25</f>
        <v>0</v>
      </c>
      <c r="E94" s="86">
        <f t="shared" ref="E94:E108" si="8">E72*H25</f>
        <v>0</v>
      </c>
      <c r="F94" s="86">
        <f t="shared" ref="F94:F108" si="9">F72*H25</f>
        <v>0</v>
      </c>
      <c r="G94" s="86">
        <f t="shared" ref="G94:G108" si="10">G72*H25</f>
        <v>0</v>
      </c>
      <c r="H94" s="86">
        <f t="shared" ref="H94:H108" si="11">H72*H25</f>
        <v>0</v>
      </c>
      <c r="I94" s="86">
        <f t="shared" ref="I94:I108" si="12">I72*H25</f>
        <v>0</v>
      </c>
      <c r="J94" s="86">
        <f t="shared" ref="J94:J108" si="13">J72*H25</f>
        <v>0</v>
      </c>
      <c r="K94" s="86">
        <f t="shared" ref="K94:K108" si="14">K72*H25</f>
        <v>0</v>
      </c>
      <c r="L94" s="86">
        <f t="shared" ref="L94:L108" si="15">L72*H25</f>
        <v>0</v>
      </c>
      <c r="M94" s="86">
        <f t="shared" ref="M94:M108" si="16">M72*H25</f>
        <v>0</v>
      </c>
      <c r="N94" s="86">
        <f t="shared" ref="N94:N108" si="17">N72*H25</f>
        <v>0</v>
      </c>
      <c r="O94" s="86">
        <f t="shared" ref="O94:O108" si="18">O72*H25</f>
        <v>0</v>
      </c>
      <c r="Q94" s="59">
        <f>SUM(D94:O94)</f>
        <v>0</v>
      </c>
      <c r="R94" s="59">
        <f>Q94*'Cases Per Menu'!F16</f>
        <v>0</v>
      </c>
      <c r="S94" s="32"/>
    </row>
    <row r="95" spans="1:19" x14ac:dyDescent="0.25">
      <c r="A95" s="31"/>
      <c r="B95" s="39" t="s">
        <v>27</v>
      </c>
      <c r="C95" s="40" t="s">
        <v>28</v>
      </c>
      <c r="D95" s="86">
        <f t="shared" si="7"/>
        <v>0</v>
      </c>
      <c r="E95" s="86">
        <f t="shared" si="8"/>
        <v>0</v>
      </c>
      <c r="F95" s="86">
        <f t="shared" si="9"/>
        <v>0</v>
      </c>
      <c r="G95" s="86">
        <f t="shared" si="10"/>
        <v>0</v>
      </c>
      <c r="H95" s="86">
        <f t="shared" si="11"/>
        <v>0</v>
      </c>
      <c r="I95" s="86">
        <f t="shared" si="12"/>
        <v>0</v>
      </c>
      <c r="J95" s="86">
        <f t="shared" si="13"/>
        <v>0</v>
      </c>
      <c r="K95" s="86">
        <f t="shared" si="14"/>
        <v>0</v>
      </c>
      <c r="L95" s="86">
        <f t="shared" si="15"/>
        <v>0</v>
      </c>
      <c r="M95" s="86">
        <f t="shared" si="16"/>
        <v>0</v>
      </c>
      <c r="N95" s="86">
        <f t="shared" si="17"/>
        <v>0</v>
      </c>
      <c r="O95" s="86">
        <f t="shared" si="18"/>
        <v>0</v>
      </c>
      <c r="Q95" s="59">
        <f t="shared" ref="Q95:Q109" si="19">SUM(D95:O95)</f>
        <v>0</v>
      </c>
      <c r="R95" s="59">
        <f>Q95*'Cases Per Menu'!F17</f>
        <v>0</v>
      </c>
      <c r="S95" s="32"/>
    </row>
    <row r="96" spans="1:19" x14ac:dyDescent="0.25">
      <c r="A96" s="31"/>
      <c r="B96" s="39" t="s">
        <v>29</v>
      </c>
      <c r="C96" s="40" t="s">
        <v>30</v>
      </c>
      <c r="D96" s="86">
        <f t="shared" si="7"/>
        <v>0</v>
      </c>
      <c r="E96" s="86">
        <f t="shared" si="8"/>
        <v>0</v>
      </c>
      <c r="F96" s="86">
        <f t="shared" si="9"/>
        <v>0</v>
      </c>
      <c r="G96" s="86">
        <f t="shared" si="10"/>
        <v>0</v>
      </c>
      <c r="H96" s="86">
        <f t="shared" si="11"/>
        <v>0</v>
      </c>
      <c r="I96" s="86">
        <f t="shared" si="12"/>
        <v>0</v>
      </c>
      <c r="J96" s="86">
        <f t="shared" si="13"/>
        <v>0</v>
      </c>
      <c r="K96" s="86">
        <f t="shared" si="14"/>
        <v>0</v>
      </c>
      <c r="L96" s="86">
        <f t="shared" si="15"/>
        <v>0</v>
      </c>
      <c r="M96" s="86">
        <f t="shared" si="16"/>
        <v>0</v>
      </c>
      <c r="N96" s="86">
        <f t="shared" si="17"/>
        <v>0</v>
      </c>
      <c r="O96" s="86">
        <f t="shared" si="18"/>
        <v>0</v>
      </c>
      <c r="Q96" s="59">
        <f t="shared" si="19"/>
        <v>0</v>
      </c>
      <c r="R96" s="59">
        <f>Q96*'Cases Per Menu'!F18</f>
        <v>0</v>
      </c>
      <c r="S96" s="32"/>
    </row>
    <row r="97" spans="1:19" x14ac:dyDescent="0.25">
      <c r="A97" s="31"/>
      <c r="B97" s="39" t="s">
        <v>31</v>
      </c>
      <c r="C97" s="40" t="s">
        <v>32</v>
      </c>
      <c r="D97" s="86">
        <f t="shared" si="7"/>
        <v>0</v>
      </c>
      <c r="E97" s="86">
        <f t="shared" si="8"/>
        <v>0</v>
      </c>
      <c r="F97" s="86">
        <f t="shared" si="9"/>
        <v>0</v>
      </c>
      <c r="G97" s="86">
        <f t="shared" si="10"/>
        <v>0</v>
      </c>
      <c r="H97" s="86">
        <f t="shared" si="11"/>
        <v>0</v>
      </c>
      <c r="I97" s="86">
        <f t="shared" si="12"/>
        <v>0</v>
      </c>
      <c r="J97" s="86">
        <f t="shared" si="13"/>
        <v>0</v>
      </c>
      <c r="K97" s="86">
        <f t="shared" si="14"/>
        <v>0</v>
      </c>
      <c r="L97" s="86">
        <f t="shared" si="15"/>
        <v>0</v>
      </c>
      <c r="M97" s="86">
        <f t="shared" si="16"/>
        <v>0</v>
      </c>
      <c r="N97" s="86">
        <f t="shared" si="17"/>
        <v>0</v>
      </c>
      <c r="O97" s="86">
        <f t="shared" si="18"/>
        <v>0</v>
      </c>
      <c r="Q97" s="59">
        <f t="shared" si="19"/>
        <v>0</v>
      </c>
      <c r="R97" s="59">
        <f>Q97*'Cases Per Menu'!F19</f>
        <v>0</v>
      </c>
      <c r="S97" s="32"/>
    </row>
    <row r="98" spans="1:19" x14ac:dyDescent="0.25">
      <c r="A98" s="31"/>
      <c r="B98" s="39" t="s">
        <v>33</v>
      </c>
      <c r="C98" s="40" t="s">
        <v>34</v>
      </c>
      <c r="D98" s="86">
        <f t="shared" si="7"/>
        <v>0</v>
      </c>
      <c r="E98" s="86">
        <f t="shared" si="8"/>
        <v>0</v>
      </c>
      <c r="F98" s="86">
        <f t="shared" si="9"/>
        <v>0</v>
      </c>
      <c r="G98" s="86">
        <f t="shared" si="10"/>
        <v>0</v>
      </c>
      <c r="H98" s="86">
        <f t="shared" si="11"/>
        <v>0</v>
      </c>
      <c r="I98" s="86">
        <f t="shared" si="12"/>
        <v>0</v>
      </c>
      <c r="J98" s="86">
        <f t="shared" si="13"/>
        <v>0</v>
      </c>
      <c r="K98" s="86">
        <f t="shared" si="14"/>
        <v>0</v>
      </c>
      <c r="L98" s="86">
        <f t="shared" si="15"/>
        <v>0</v>
      </c>
      <c r="M98" s="86">
        <f t="shared" si="16"/>
        <v>0</v>
      </c>
      <c r="N98" s="86">
        <f t="shared" si="17"/>
        <v>0</v>
      </c>
      <c r="O98" s="86">
        <f t="shared" si="18"/>
        <v>0</v>
      </c>
      <c r="Q98" s="59">
        <f t="shared" si="19"/>
        <v>0</v>
      </c>
      <c r="R98" s="59">
        <f>Q98*'Cases Per Menu'!F20</f>
        <v>0</v>
      </c>
      <c r="S98" s="32"/>
    </row>
    <row r="99" spans="1:19" x14ac:dyDescent="0.25">
      <c r="A99" s="31"/>
      <c r="B99" s="39" t="s">
        <v>35</v>
      </c>
      <c r="C99" s="40" t="s">
        <v>36</v>
      </c>
      <c r="D99" s="86">
        <f t="shared" si="7"/>
        <v>0</v>
      </c>
      <c r="E99" s="86">
        <f t="shared" si="8"/>
        <v>0</v>
      </c>
      <c r="F99" s="86">
        <f t="shared" si="9"/>
        <v>0</v>
      </c>
      <c r="G99" s="86">
        <f t="shared" si="10"/>
        <v>0</v>
      </c>
      <c r="H99" s="86">
        <f t="shared" si="11"/>
        <v>0</v>
      </c>
      <c r="I99" s="86">
        <f t="shared" si="12"/>
        <v>0</v>
      </c>
      <c r="J99" s="86">
        <f t="shared" si="13"/>
        <v>0</v>
      </c>
      <c r="K99" s="86">
        <f t="shared" si="14"/>
        <v>0</v>
      </c>
      <c r="L99" s="86">
        <f t="shared" si="15"/>
        <v>0</v>
      </c>
      <c r="M99" s="86">
        <f t="shared" si="16"/>
        <v>0</v>
      </c>
      <c r="N99" s="86">
        <f t="shared" si="17"/>
        <v>0</v>
      </c>
      <c r="O99" s="86">
        <f t="shared" si="18"/>
        <v>0</v>
      </c>
      <c r="Q99" s="59">
        <f t="shared" si="19"/>
        <v>0</v>
      </c>
      <c r="R99" s="59">
        <f>Q99*'Cases Per Menu'!F21</f>
        <v>0</v>
      </c>
      <c r="S99" s="32"/>
    </row>
    <row r="100" spans="1:19" x14ac:dyDescent="0.25">
      <c r="A100" s="31"/>
      <c r="B100" s="39" t="s">
        <v>37</v>
      </c>
      <c r="C100" s="40" t="s">
        <v>38</v>
      </c>
      <c r="D100" s="86">
        <f t="shared" si="7"/>
        <v>0</v>
      </c>
      <c r="E100" s="86">
        <f t="shared" si="8"/>
        <v>4</v>
      </c>
      <c r="F100" s="86">
        <f t="shared" si="9"/>
        <v>2</v>
      </c>
      <c r="G100" s="86">
        <f t="shared" si="10"/>
        <v>0</v>
      </c>
      <c r="H100" s="86">
        <f t="shared" si="11"/>
        <v>0</v>
      </c>
      <c r="I100" s="86">
        <f t="shared" si="12"/>
        <v>0</v>
      </c>
      <c r="J100" s="86">
        <f t="shared" si="13"/>
        <v>0</v>
      </c>
      <c r="K100" s="86">
        <f t="shared" si="14"/>
        <v>0</v>
      </c>
      <c r="L100" s="86">
        <f t="shared" si="15"/>
        <v>0</v>
      </c>
      <c r="M100" s="86">
        <f t="shared" si="16"/>
        <v>0</v>
      </c>
      <c r="N100" s="86">
        <f t="shared" si="17"/>
        <v>0</v>
      </c>
      <c r="O100" s="86">
        <f t="shared" si="18"/>
        <v>0</v>
      </c>
      <c r="Q100" s="59">
        <f t="shared" si="19"/>
        <v>6</v>
      </c>
      <c r="R100" s="59">
        <f>Q100*'Cases Per Menu'!F22</f>
        <v>275.52</v>
      </c>
      <c r="S100" s="32"/>
    </row>
    <row r="101" spans="1:19" x14ac:dyDescent="0.25">
      <c r="A101" s="31"/>
      <c r="B101" s="39" t="s">
        <v>40</v>
      </c>
      <c r="C101" s="40" t="s">
        <v>41</v>
      </c>
      <c r="D101" s="86">
        <f t="shared" si="7"/>
        <v>0</v>
      </c>
      <c r="E101" s="86">
        <f t="shared" si="8"/>
        <v>0</v>
      </c>
      <c r="F101" s="86">
        <f t="shared" si="9"/>
        <v>0</v>
      </c>
      <c r="G101" s="86">
        <f t="shared" si="10"/>
        <v>0</v>
      </c>
      <c r="H101" s="86">
        <f t="shared" si="11"/>
        <v>0</v>
      </c>
      <c r="I101" s="86">
        <f t="shared" si="12"/>
        <v>0</v>
      </c>
      <c r="J101" s="86">
        <f t="shared" si="13"/>
        <v>0</v>
      </c>
      <c r="K101" s="86">
        <f t="shared" si="14"/>
        <v>0</v>
      </c>
      <c r="L101" s="86">
        <f t="shared" si="15"/>
        <v>0</v>
      </c>
      <c r="M101" s="86">
        <f t="shared" si="16"/>
        <v>0</v>
      </c>
      <c r="N101" s="86">
        <f t="shared" si="17"/>
        <v>0</v>
      </c>
      <c r="O101" s="86">
        <f t="shared" si="18"/>
        <v>0</v>
      </c>
      <c r="Q101" s="59">
        <f t="shared" si="19"/>
        <v>0</v>
      </c>
      <c r="R101" s="59">
        <f>Q101*'Cases Per Menu'!F23</f>
        <v>0</v>
      </c>
      <c r="S101" s="32"/>
    </row>
    <row r="102" spans="1:19" x14ac:dyDescent="0.25">
      <c r="A102" s="31"/>
      <c r="B102" s="39" t="s">
        <v>91</v>
      </c>
      <c r="C102" s="40" t="s">
        <v>87</v>
      </c>
      <c r="D102" s="86">
        <f t="shared" si="7"/>
        <v>0</v>
      </c>
      <c r="E102" s="86">
        <f t="shared" si="8"/>
        <v>2</v>
      </c>
      <c r="F102" s="86">
        <f t="shared" si="9"/>
        <v>0</v>
      </c>
      <c r="G102" s="86">
        <f t="shared" si="10"/>
        <v>1</v>
      </c>
      <c r="H102" s="86">
        <f t="shared" si="11"/>
        <v>0</v>
      </c>
      <c r="I102" s="86">
        <f t="shared" si="12"/>
        <v>0</v>
      </c>
      <c r="J102" s="86">
        <f t="shared" si="13"/>
        <v>0</v>
      </c>
      <c r="K102" s="86">
        <f t="shared" si="14"/>
        <v>0</v>
      </c>
      <c r="L102" s="86">
        <f t="shared" si="15"/>
        <v>0</v>
      </c>
      <c r="M102" s="86">
        <f t="shared" si="16"/>
        <v>0</v>
      </c>
      <c r="N102" s="86">
        <f t="shared" si="17"/>
        <v>0</v>
      </c>
      <c r="O102" s="86">
        <f t="shared" si="18"/>
        <v>0</v>
      </c>
      <c r="Q102" s="59">
        <f t="shared" ref="Q102:Q103" si="20">SUM(D102:O102)</f>
        <v>3</v>
      </c>
      <c r="R102" s="59">
        <f>Q102*'Cases Per Menu'!F24</f>
        <v>195.29999999999998</v>
      </c>
      <c r="S102" s="32"/>
    </row>
    <row r="103" spans="1:19" x14ac:dyDescent="0.25">
      <c r="A103" s="31"/>
      <c r="B103" s="39" t="s">
        <v>90</v>
      </c>
      <c r="C103" s="40" t="s">
        <v>89</v>
      </c>
      <c r="D103" s="86">
        <f t="shared" si="7"/>
        <v>0</v>
      </c>
      <c r="E103" s="86">
        <f t="shared" si="8"/>
        <v>2</v>
      </c>
      <c r="F103" s="86">
        <f t="shared" si="9"/>
        <v>0</v>
      </c>
      <c r="G103" s="86">
        <f t="shared" si="10"/>
        <v>1</v>
      </c>
      <c r="H103" s="86">
        <f t="shared" si="11"/>
        <v>0</v>
      </c>
      <c r="I103" s="86">
        <f t="shared" si="12"/>
        <v>0</v>
      </c>
      <c r="J103" s="86">
        <f t="shared" si="13"/>
        <v>0</v>
      </c>
      <c r="K103" s="86">
        <f t="shared" si="14"/>
        <v>0</v>
      </c>
      <c r="L103" s="86">
        <f t="shared" si="15"/>
        <v>0</v>
      </c>
      <c r="M103" s="86">
        <f t="shared" si="16"/>
        <v>0</v>
      </c>
      <c r="N103" s="86">
        <f t="shared" si="17"/>
        <v>0</v>
      </c>
      <c r="O103" s="86">
        <f t="shared" si="18"/>
        <v>0</v>
      </c>
      <c r="Q103" s="59">
        <f t="shared" si="20"/>
        <v>3</v>
      </c>
      <c r="R103" s="59">
        <f>Q103*'Cases Per Menu'!F25</f>
        <v>193.56</v>
      </c>
      <c r="S103" s="32"/>
    </row>
    <row r="104" spans="1:19" x14ac:dyDescent="0.25">
      <c r="A104" s="31"/>
      <c r="B104" s="39" t="s">
        <v>42</v>
      </c>
      <c r="C104" s="40" t="s">
        <v>43</v>
      </c>
      <c r="D104" s="86">
        <f t="shared" si="7"/>
        <v>0</v>
      </c>
      <c r="E104" s="86">
        <f t="shared" si="8"/>
        <v>0</v>
      </c>
      <c r="F104" s="86">
        <f t="shared" si="9"/>
        <v>0</v>
      </c>
      <c r="G104" s="86">
        <f t="shared" si="10"/>
        <v>0</v>
      </c>
      <c r="H104" s="86">
        <f t="shared" si="11"/>
        <v>0</v>
      </c>
      <c r="I104" s="86">
        <f t="shared" si="12"/>
        <v>0</v>
      </c>
      <c r="J104" s="86">
        <f t="shared" si="13"/>
        <v>0</v>
      </c>
      <c r="K104" s="86">
        <f t="shared" si="14"/>
        <v>0</v>
      </c>
      <c r="L104" s="86">
        <f t="shared" si="15"/>
        <v>0</v>
      </c>
      <c r="M104" s="86">
        <f t="shared" si="16"/>
        <v>0</v>
      </c>
      <c r="N104" s="86">
        <f t="shared" si="17"/>
        <v>0</v>
      </c>
      <c r="O104" s="86">
        <f t="shared" si="18"/>
        <v>0</v>
      </c>
      <c r="Q104" s="59">
        <f t="shared" si="19"/>
        <v>0</v>
      </c>
      <c r="R104" s="59">
        <f>Q104*'Cases Per Menu'!F26</f>
        <v>0</v>
      </c>
      <c r="S104" s="32"/>
    </row>
    <row r="105" spans="1:19" x14ac:dyDescent="0.25">
      <c r="A105" s="31"/>
      <c r="B105" s="39" t="s">
        <v>44</v>
      </c>
      <c r="C105" s="40" t="s">
        <v>45</v>
      </c>
      <c r="D105" s="86">
        <f t="shared" si="7"/>
        <v>0</v>
      </c>
      <c r="E105" s="86">
        <f t="shared" si="8"/>
        <v>0</v>
      </c>
      <c r="F105" s="86">
        <f t="shared" si="9"/>
        <v>0</v>
      </c>
      <c r="G105" s="86">
        <f t="shared" si="10"/>
        <v>0</v>
      </c>
      <c r="H105" s="86">
        <f t="shared" si="11"/>
        <v>0</v>
      </c>
      <c r="I105" s="86">
        <f t="shared" si="12"/>
        <v>0</v>
      </c>
      <c r="J105" s="86">
        <f t="shared" si="13"/>
        <v>0</v>
      </c>
      <c r="K105" s="86">
        <f t="shared" si="14"/>
        <v>0</v>
      </c>
      <c r="L105" s="86">
        <f t="shared" si="15"/>
        <v>0</v>
      </c>
      <c r="M105" s="86">
        <f t="shared" si="16"/>
        <v>0</v>
      </c>
      <c r="N105" s="86">
        <f t="shared" si="17"/>
        <v>0</v>
      </c>
      <c r="O105" s="86">
        <f t="shared" si="18"/>
        <v>0</v>
      </c>
      <c r="Q105" s="59">
        <f t="shared" si="19"/>
        <v>0</v>
      </c>
      <c r="R105" s="59">
        <f>Q105*'Cases Per Menu'!F27</f>
        <v>0</v>
      </c>
      <c r="S105" s="32"/>
    </row>
    <row r="106" spans="1:19" x14ac:dyDescent="0.25">
      <c r="A106" s="31"/>
      <c r="B106" s="39" t="s">
        <v>46</v>
      </c>
      <c r="C106" s="40" t="s">
        <v>47</v>
      </c>
      <c r="D106" s="86">
        <f t="shared" si="7"/>
        <v>0</v>
      </c>
      <c r="E106" s="86">
        <f t="shared" si="8"/>
        <v>0</v>
      </c>
      <c r="F106" s="86">
        <f t="shared" si="9"/>
        <v>0</v>
      </c>
      <c r="G106" s="86">
        <f t="shared" si="10"/>
        <v>0</v>
      </c>
      <c r="H106" s="86">
        <f t="shared" si="11"/>
        <v>0</v>
      </c>
      <c r="I106" s="86">
        <f t="shared" si="12"/>
        <v>0</v>
      </c>
      <c r="J106" s="86">
        <f t="shared" si="13"/>
        <v>0</v>
      </c>
      <c r="K106" s="86">
        <f t="shared" si="14"/>
        <v>0</v>
      </c>
      <c r="L106" s="86">
        <f t="shared" si="15"/>
        <v>0</v>
      </c>
      <c r="M106" s="86">
        <f t="shared" si="16"/>
        <v>0</v>
      </c>
      <c r="N106" s="86">
        <f t="shared" si="17"/>
        <v>0</v>
      </c>
      <c r="O106" s="86">
        <f t="shared" si="18"/>
        <v>0</v>
      </c>
      <c r="Q106" s="59">
        <f t="shared" ref="Q106" si="21">SUM(D106:O106)</f>
        <v>0</v>
      </c>
      <c r="R106" s="59">
        <f>Q106*'Cases Per Menu'!F26</f>
        <v>0</v>
      </c>
      <c r="S106" s="32"/>
    </row>
    <row r="107" spans="1:19" x14ac:dyDescent="0.25">
      <c r="A107" s="31"/>
      <c r="B107" s="39" t="s">
        <v>49</v>
      </c>
      <c r="C107" s="40" t="s">
        <v>50</v>
      </c>
      <c r="D107" s="86">
        <f t="shared" si="7"/>
        <v>0</v>
      </c>
      <c r="E107" s="86">
        <f t="shared" si="8"/>
        <v>0</v>
      </c>
      <c r="F107" s="86">
        <f t="shared" si="9"/>
        <v>0</v>
      </c>
      <c r="G107" s="86">
        <f t="shared" si="10"/>
        <v>0</v>
      </c>
      <c r="H107" s="86">
        <f t="shared" si="11"/>
        <v>0</v>
      </c>
      <c r="I107" s="86">
        <f t="shared" si="12"/>
        <v>0</v>
      </c>
      <c r="J107" s="86">
        <f t="shared" si="13"/>
        <v>0</v>
      </c>
      <c r="K107" s="86">
        <f t="shared" si="14"/>
        <v>0</v>
      </c>
      <c r="L107" s="86">
        <f t="shared" si="15"/>
        <v>0</v>
      </c>
      <c r="M107" s="86">
        <f t="shared" si="16"/>
        <v>0</v>
      </c>
      <c r="N107" s="86">
        <f t="shared" si="17"/>
        <v>0</v>
      </c>
      <c r="O107" s="86">
        <f t="shared" si="18"/>
        <v>0</v>
      </c>
      <c r="Q107" s="59">
        <f t="shared" si="19"/>
        <v>0</v>
      </c>
      <c r="R107" s="59">
        <f>Q107*'Cases Per Menu'!F29</f>
        <v>0</v>
      </c>
      <c r="S107" s="32"/>
    </row>
    <row r="108" spans="1:19" ht="15.75" thickBot="1" x14ac:dyDescent="0.3">
      <c r="A108" s="31"/>
      <c r="B108" s="97" t="s">
        <v>52</v>
      </c>
      <c r="C108" s="40" t="s">
        <v>53</v>
      </c>
      <c r="D108" s="86">
        <f t="shared" si="7"/>
        <v>0</v>
      </c>
      <c r="E108" s="86">
        <f t="shared" si="8"/>
        <v>0</v>
      </c>
      <c r="F108" s="86">
        <f t="shared" si="9"/>
        <v>0</v>
      </c>
      <c r="G108" s="86">
        <f t="shared" si="10"/>
        <v>0</v>
      </c>
      <c r="H108" s="86">
        <f t="shared" si="11"/>
        <v>0</v>
      </c>
      <c r="I108" s="86">
        <f t="shared" si="12"/>
        <v>0</v>
      </c>
      <c r="J108" s="86">
        <f t="shared" si="13"/>
        <v>0</v>
      </c>
      <c r="K108" s="86">
        <f t="shared" si="14"/>
        <v>0</v>
      </c>
      <c r="L108" s="86">
        <f t="shared" si="15"/>
        <v>0</v>
      </c>
      <c r="M108" s="86">
        <f t="shared" si="16"/>
        <v>0</v>
      </c>
      <c r="N108" s="86">
        <f t="shared" si="17"/>
        <v>0</v>
      </c>
      <c r="O108" s="86">
        <f t="shared" si="18"/>
        <v>0</v>
      </c>
      <c r="Q108" s="59">
        <f t="shared" si="19"/>
        <v>0</v>
      </c>
      <c r="R108" s="59">
        <f>Q108*'Cases Per Menu'!F30</f>
        <v>0</v>
      </c>
      <c r="S108" s="32"/>
    </row>
    <row r="109" spans="1:19" ht="15.75" thickBot="1" x14ac:dyDescent="0.3">
      <c r="A109" s="31"/>
      <c r="C109" s="46" t="s">
        <v>80</v>
      </c>
      <c r="D109" s="87">
        <f t="shared" ref="D109:O109" si="22">SUM(D94:D108)</f>
        <v>0</v>
      </c>
      <c r="E109" s="87">
        <f t="shared" si="22"/>
        <v>8</v>
      </c>
      <c r="F109" s="87">
        <f t="shared" si="22"/>
        <v>2</v>
      </c>
      <c r="G109" s="87">
        <f t="shared" si="22"/>
        <v>2</v>
      </c>
      <c r="H109" s="87">
        <f t="shared" si="22"/>
        <v>0</v>
      </c>
      <c r="I109" s="87">
        <f t="shared" si="22"/>
        <v>0</v>
      </c>
      <c r="J109" s="87">
        <f t="shared" si="22"/>
        <v>0</v>
      </c>
      <c r="K109" s="87">
        <f t="shared" si="22"/>
        <v>0</v>
      </c>
      <c r="L109" s="87">
        <f t="shared" si="22"/>
        <v>0</v>
      </c>
      <c r="M109" s="87">
        <f t="shared" si="22"/>
        <v>0</v>
      </c>
      <c r="N109" s="87">
        <f t="shared" si="22"/>
        <v>0</v>
      </c>
      <c r="O109" s="88">
        <f t="shared" si="22"/>
        <v>0</v>
      </c>
      <c r="P109" s="45"/>
      <c r="Q109" s="84">
        <f t="shared" si="19"/>
        <v>12</v>
      </c>
      <c r="R109" s="90">
        <f>SUM(R94:R108)</f>
        <v>664.37999999999988</v>
      </c>
      <c r="S109" s="32"/>
    </row>
    <row r="110" spans="1:19" x14ac:dyDescent="0.25">
      <c r="A110" s="31"/>
      <c r="Q110" s="60" t="s">
        <v>81</v>
      </c>
      <c r="R110" s="91"/>
      <c r="S110" s="32"/>
    </row>
    <row r="111" spans="1:19" ht="15.75" thickBot="1" x14ac:dyDescent="0.3">
      <c r="A111" s="31"/>
      <c r="Q111" s="61" t="s">
        <v>82</v>
      </c>
      <c r="R111" s="92">
        <f>R110-R109</f>
        <v>-664.37999999999988</v>
      </c>
      <c r="S111" s="32"/>
    </row>
    <row r="112" spans="1:19" ht="15.75" thickBot="1" x14ac:dyDescent="0.3">
      <c r="A112" s="53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5"/>
    </row>
  </sheetData>
  <sheetProtection algorithmName="SHA-512" hashValue="aVFqW/0N6R7qorImLbGoikZJlUjqvTXpUN7ly1evyqK5F/03WYbF159W7SqqIHugV1U/reaFfbjUKqSQRggzNg==" saltValue="me0dQ9bUC1FMqFXdEJnClA==" spinCount="100000" sheet="1" scenarios="1" selectLockedCells="1" selectUnlockedCells="1"/>
  <mergeCells count="49">
    <mergeCell ref="B69:B71"/>
    <mergeCell ref="C69:C71"/>
    <mergeCell ref="D69:D71"/>
    <mergeCell ref="E69:E71"/>
    <mergeCell ref="F69:F71"/>
    <mergeCell ref="Q90:R90"/>
    <mergeCell ref="B91:B93"/>
    <mergeCell ref="C91:C93"/>
    <mergeCell ref="D91:D93"/>
    <mergeCell ref="E91:E93"/>
    <mergeCell ref="F91:F93"/>
    <mergeCell ref="G91:G93"/>
    <mergeCell ref="N91:N93"/>
    <mergeCell ref="O91:O93"/>
    <mergeCell ref="Q91:Q93"/>
    <mergeCell ref="R91:R93"/>
    <mergeCell ref="H91:H93"/>
    <mergeCell ref="I91:I93"/>
    <mergeCell ref="L91:L93"/>
    <mergeCell ref="M91:M93"/>
    <mergeCell ref="B22:B24"/>
    <mergeCell ref="C22:C24"/>
    <mergeCell ref="D22:D24"/>
    <mergeCell ref="E22:E24"/>
    <mergeCell ref="F22:F24"/>
    <mergeCell ref="A1:L1"/>
    <mergeCell ref="A2:L2"/>
    <mergeCell ref="A3:L3"/>
    <mergeCell ref="A4:L4"/>
    <mergeCell ref="G21:I21"/>
    <mergeCell ref="H8:K8"/>
    <mergeCell ref="H9:K9"/>
    <mergeCell ref="H7:K7"/>
    <mergeCell ref="H22:H24"/>
    <mergeCell ref="I22:I24"/>
    <mergeCell ref="J91:J93"/>
    <mergeCell ref="K91:K93"/>
    <mergeCell ref="D68:O68"/>
    <mergeCell ref="G69:G71"/>
    <mergeCell ref="N69:N71"/>
    <mergeCell ref="O69:O71"/>
    <mergeCell ref="H69:H71"/>
    <mergeCell ref="I69:I71"/>
    <mergeCell ref="J69:J71"/>
    <mergeCell ref="K69:K71"/>
    <mergeCell ref="G22:G24"/>
    <mergeCell ref="D90:O90"/>
    <mergeCell ref="L69:L71"/>
    <mergeCell ref="M69:M71"/>
  </mergeCells>
  <pageMargins left="0.7" right="0.7" top="0.75" bottom="0.75" header="0.3" footer="0.3"/>
  <pageSetup scale="37" orientation="portrait" r:id="rId1"/>
  <rowBreaks count="1" manualBreakCount="1">
    <brk id="62" max="16383" man="1"/>
  </rowBreaks>
  <colBreaks count="1" manualBreakCount="1">
    <brk id="18" max="11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view="pageBreakPreview" topLeftCell="A49" zoomScaleNormal="100" zoomScaleSheetLayoutView="100" workbookViewId="0">
      <selection activeCell="G40" sqref="G40"/>
    </sheetView>
  </sheetViews>
  <sheetFormatPr defaultColWidth="8.7109375" defaultRowHeight="15" x14ac:dyDescent="0.25"/>
  <cols>
    <col min="1" max="1" width="4.42578125" customWidth="1"/>
    <col min="2" max="2" width="28" customWidth="1"/>
    <col min="3" max="3" width="36.140625" customWidth="1"/>
    <col min="4" max="4" width="11.7109375" customWidth="1"/>
    <col min="6" max="9" width="12.28515625" customWidth="1"/>
    <col min="10" max="10" width="16.7109375" customWidth="1"/>
    <col min="11" max="11" width="10.28515625" customWidth="1"/>
    <col min="12" max="12" width="6.42578125" customWidth="1"/>
  </cols>
  <sheetData>
    <row r="1" spans="1:11" ht="26.25" customHeight="1" thickBot="1" x14ac:dyDescent="0.3">
      <c r="A1" s="63"/>
    </row>
    <row r="2" spans="1:11" ht="26.25" customHeight="1" x14ac:dyDescent="0.25">
      <c r="C2" s="127" t="s">
        <v>92</v>
      </c>
      <c r="D2" s="128"/>
      <c r="E2" s="128"/>
      <c r="F2" s="129"/>
    </row>
    <row r="3" spans="1:11" ht="24.75" customHeight="1" x14ac:dyDescent="0.25">
      <c r="C3" s="121" t="s">
        <v>4</v>
      </c>
      <c r="D3" s="122"/>
      <c r="E3" s="122"/>
      <c r="F3" s="123"/>
    </row>
    <row r="4" spans="1:11" ht="23.25" customHeight="1" thickBot="1" x14ac:dyDescent="0.3">
      <c r="C4" s="124" t="s">
        <v>5</v>
      </c>
      <c r="D4" s="125"/>
      <c r="E4" s="125"/>
      <c r="F4" s="126"/>
    </row>
    <row r="5" spans="1:11" ht="22.5" customHeight="1" x14ac:dyDescent="0.25"/>
    <row r="7" spans="1:11" x14ac:dyDescent="0.25">
      <c r="B7" s="2" t="s">
        <v>7</v>
      </c>
      <c r="C7" s="154"/>
      <c r="D7" s="155"/>
      <c r="E7" s="156"/>
      <c r="G7" s="1" t="s">
        <v>8</v>
      </c>
      <c r="H7" s="154"/>
      <c r="I7" s="155"/>
      <c r="J7" s="155"/>
      <c r="K7" s="156"/>
    </row>
    <row r="8" spans="1:11" x14ac:dyDescent="0.25">
      <c r="B8" s="2" t="s">
        <v>9</v>
      </c>
      <c r="C8" s="154"/>
      <c r="D8" s="155"/>
      <c r="E8" s="156"/>
      <c r="G8" s="1" t="s">
        <v>10</v>
      </c>
      <c r="H8" s="154"/>
      <c r="I8" s="155"/>
      <c r="J8" s="155"/>
      <c r="K8" s="156"/>
    </row>
    <row r="9" spans="1:11" x14ac:dyDescent="0.25">
      <c r="B9" s="2" t="s">
        <v>11</v>
      </c>
      <c r="C9" s="154"/>
      <c r="D9" s="155"/>
      <c r="E9" s="156"/>
      <c r="G9" s="1" t="s">
        <v>12</v>
      </c>
      <c r="H9" s="154"/>
      <c r="I9" s="155"/>
      <c r="J9" s="155"/>
      <c r="K9" s="156"/>
    </row>
    <row r="10" spans="1:11" x14ac:dyDescent="0.25">
      <c r="B10" s="2" t="s">
        <v>13</v>
      </c>
      <c r="C10" s="154"/>
      <c r="D10" s="155"/>
      <c r="E10" s="156"/>
      <c r="G10" s="5" t="s">
        <v>14</v>
      </c>
      <c r="H10" s="154"/>
      <c r="I10" s="155"/>
      <c r="J10" s="155"/>
      <c r="K10" s="156"/>
    </row>
    <row r="11" spans="1:11" ht="15.75" thickBot="1" x14ac:dyDescent="0.3"/>
    <row r="12" spans="1:11" ht="15.75" thickBot="1" x14ac:dyDescent="0.3">
      <c r="G12" s="118" t="s">
        <v>15</v>
      </c>
      <c r="H12" s="119"/>
      <c r="I12" s="120"/>
    </row>
    <row r="13" spans="1:11" ht="18" customHeight="1" x14ac:dyDescent="0.25">
      <c r="B13" s="130" t="s">
        <v>16</v>
      </c>
      <c r="C13" s="133" t="s">
        <v>17</v>
      </c>
      <c r="D13" s="100" t="s">
        <v>83</v>
      </c>
      <c r="E13" s="100" t="s">
        <v>18</v>
      </c>
      <c r="F13" s="100" t="s">
        <v>19</v>
      </c>
      <c r="G13" s="100" t="s">
        <v>20</v>
      </c>
      <c r="H13" s="151" t="s">
        <v>84</v>
      </c>
      <c r="I13" s="100" t="s">
        <v>22</v>
      </c>
      <c r="J13" s="103" t="s">
        <v>23</v>
      </c>
    </row>
    <row r="14" spans="1:11" ht="18" customHeight="1" x14ac:dyDescent="0.25">
      <c r="B14" s="131"/>
      <c r="C14" s="134"/>
      <c r="D14" s="101"/>
      <c r="E14" s="101"/>
      <c r="F14" s="101"/>
      <c r="G14" s="101"/>
      <c r="H14" s="152"/>
      <c r="I14" s="101"/>
      <c r="J14" s="104"/>
    </row>
    <row r="15" spans="1:11" ht="18.75" customHeight="1" thickBot="1" x14ac:dyDescent="0.3">
      <c r="B15" s="132"/>
      <c r="C15" s="135"/>
      <c r="D15" s="102"/>
      <c r="E15" s="102"/>
      <c r="F15" s="102"/>
      <c r="G15" s="102"/>
      <c r="H15" s="153"/>
      <c r="I15" s="102"/>
      <c r="J15" s="105"/>
    </row>
    <row r="16" spans="1:11" x14ac:dyDescent="0.25">
      <c r="B16" s="39" t="s">
        <v>24</v>
      </c>
      <c r="C16" s="40" t="s">
        <v>25</v>
      </c>
      <c r="D16" s="41">
        <v>35</v>
      </c>
      <c r="E16" s="41" t="s">
        <v>26</v>
      </c>
      <c r="F16" s="41">
        <v>37.78</v>
      </c>
      <c r="G16" s="41">
        <v>192</v>
      </c>
      <c r="H16" s="93"/>
      <c r="I16" s="85">
        <f>ROUNDUP(H16/G16,0)</f>
        <v>0</v>
      </c>
      <c r="J16" s="42">
        <f>+F16*I16</f>
        <v>0</v>
      </c>
    </row>
    <row r="17" spans="1:10" x14ac:dyDescent="0.25">
      <c r="B17" s="39" t="s">
        <v>27</v>
      </c>
      <c r="C17" s="40" t="s">
        <v>28</v>
      </c>
      <c r="D17" s="41">
        <v>35</v>
      </c>
      <c r="E17" s="41" t="s">
        <v>26</v>
      </c>
      <c r="F17" s="41">
        <v>37.78</v>
      </c>
      <c r="G17" s="41">
        <v>192</v>
      </c>
      <c r="H17" s="93"/>
      <c r="I17" s="85">
        <f t="shared" ref="I17:I28" si="0">ROUNDUP(H17/G17,0)</f>
        <v>0</v>
      </c>
      <c r="J17" s="42">
        <f t="shared" ref="J17:J27" si="1">+F17*I17</f>
        <v>0</v>
      </c>
    </row>
    <row r="18" spans="1:10" x14ac:dyDescent="0.25">
      <c r="B18" s="39" t="s">
        <v>29</v>
      </c>
      <c r="C18" s="40" t="s">
        <v>30</v>
      </c>
      <c r="D18" s="41">
        <v>35</v>
      </c>
      <c r="E18" s="41" t="s">
        <v>26</v>
      </c>
      <c r="F18" s="41">
        <v>37.78</v>
      </c>
      <c r="G18" s="41">
        <v>192</v>
      </c>
      <c r="H18" s="93"/>
      <c r="I18" s="85">
        <f t="shared" si="0"/>
        <v>0</v>
      </c>
      <c r="J18" s="42">
        <f t="shared" si="1"/>
        <v>0</v>
      </c>
    </row>
    <row r="19" spans="1:10" x14ac:dyDescent="0.25">
      <c r="B19" s="39" t="s">
        <v>31</v>
      </c>
      <c r="C19" s="40" t="s">
        <v>32</v>
      </c>
      <c r="D19" s="41">
        <v>35</v>
      </c>
      <c r="E19" s="41" t="s">
        <v>26</v>
      </c>
      <c r="F19" s="41">
        <v>37.78</v>
      </c>
      <c r="G19" s="41">
        <v>192</v>
      </c>
      <c r="H19" s="93"/>
      <c r="I19" s="85">
        <f t="shared" si="0"/>
        <v>0</v>
      </c>
      <c r="J19" s="42">
        <f t="shared" si="1"/>
        <v>0</v>
      </c>
    </row>
    <row r="20" spans="1:10" x14ac:dyDescent="0.25">
      <c r="B20" s="39" t="s">
        <v>33</v>
      </c>
      <c r="C20" s="40" t="s">
        <v>34</v>
      </c>
      <c r="D20" s="41">
        <v>35</v>
      </c>
      <c r="E20" s="41" t="s">
        <v>26</v>
      </c>
      <c r="F20" s="41">
        <v>37.78</v>
      </c>
      <c r="G20" s="41">
        <v>192</v>
      </c>
      <c r="H20" s="93"/>
      <c r="I20" s="85">
        <f t="shared" si="0"/>
        <v>0</v>
      </c>
      <c r="J20" s="42">
        <f t="shared" si="1"/>
        <v>0</v>
      </c>
    </row>
    <row r="21" spans="1:10" x14ac:dyDescent="0.25">
      <c r="B21" s="39" t="s">
        <v>35</v>
      </c>
      <c r="C21" s="40" t="s">
        <v>36</v>
      </c>
      <c r="D21" s="41">
        <v>35</v>
      </c>
      <c r="E21" s="41" t="s">
        <v>26</v>
      </c>
      <c r="F21" s="41">
        <v>37.78</v>
      </c>
      <c r="G21" s="41">
        <v>192</v>
      </c>
      <c r="H21" s="93"/>
      <c r="I21" s="85">
        <f t="shared" si="0"/>
        <v>0</v>
      </c>
      <c r="J21" s="42">
        <f t="shared" si="1"/>
        <v>0</v>
      </c>
    </row>
    <row r="22" spans="1:10" x14ac:dyDescent="0.25">
      <c r="B22" s="39" t="s">
        <v>37</v>
      </c>
      <c r="C22" s="40" t="s">
        <v>38</v>
      </c>
      <c r="D22" s="41">
        <v>35</v>
      </c>
      <c r="E22" s="41" t="s">
        <v>39</v>
      </c>
      <c r="F22" s="41">
        <v>45.92</v>
      </c>
      <c r="G22" s="41">
        <v>240</v>
      </c>
      <c r="H22" s="93"/>
      <c r="I22" s="85">
        <f t="shared" si="0"/>
        <v>0</v>
      </c>
      <c r="J22" s="42">
        <f t="shared" si="1"/>
        <v>0</v>
      </c>
    </row>
    <row r="23" spans="1:10" x14ac:dyDescent="0.25">
      <c r="B23" s="39" t="s">
        <v>40</v>
      </c>
      <c r="C23" s="40" t="s">
        <v>41</v>
      </c>
      <c r="D23" s="41">
        <v>35</v>
      </c>
      <c r="E23" s="41" t="s">
        <v>39</v>
      </c>
      <c r="F23" s="41">
        <v>45.92</v>
      </c>
      <c r="G23" s="41">
        <v>240</v>
      </c>
      <c r="H23" s="95"/>
      <c r="I23" s="85">
        <f t="shared" si="0"/>
        <v>0</v>
      </c>
      <c r="J23" s="42">
        <f t="shared" si="1"/>
        <v>0</v>
      </c>
    </row>
    <row r="24" spans="1:10" x14ac:dyDescent="0.25">
      <c r="B24" s="39" t="s">
        <v>91</v>
      </c>
      <c r="C24" s="40" t="s">
        <v>87</v>
      </c>
      <c r="D24" s="41">
        <v>35</v>
      </c>
      <c r="E24" s="41" t="s">
        <v>88</v>
      </c>
      <c r="F24" s="41">
        <v>65.099999999999994</v>
      </c>
      <c r="G24" s="41">
        <v>320</v>
      </c>
      <c r="H24" s="95"/>
      <c r="I24" s="85">
        <f t="shared" si="0"/>
        <v>0</v>
      </c>
      <c r="J24" s="42">
        <f t="shared" si="1"/>
        <v>0</v>
      </c>
    </row>
    <row r="25" spans="1:10" x14ac:dyDescent="0.25">
      <c r="B25" s="39" t="s">
        <v>90</v>
      </c>
      <c r="C25" s="40" t="s">
        <v>89</v>
      </c>
      <c r="D25" s="41">
        <v>35</v>
      </c>
      <c r="E25" s="41" t="s">
        <v>88</v>
      </c>
      <c r="F25" s="41">
        <v>64.52</v>
      </c>
      <c r="G25" s="41">
        <v>320</v>
      </c>
      <c r="H25" s="95"/>
      <c r="I25" s="85">
        <f t="shared" si="0"/>
        <v>0</v>
      </c>
      <c r="J25" s="42">
        <f t="shared" si="1"/>
        <v>0</v>
      </c>
    </row>
    <row r="26" spans="1:10" x14ac:dyDescent="0.25">
      <c r="B26" s="39" t="s">
        <v>42</v>
      </c>
      <c r="C26" s="40" t="s">
        <v>43</v>
      </c>
      <c r="D26" s="41">
        <v>35</v>
      </c>
      <c r="E26" s="41" t="s">
        <v>39</v>
      </c>
      <c r="F26" s="41">
        <v>45.92</v>
      </c>
      <c r="G26" s="41">
        <v>240</v>
      </c>
      <c r="H26" s="95"/>
      <c r="I26" s="85">
        <f t="shared" si="0"/>
        <v>0</v>
      </c>
      <c r="J26" s="42">
        <f t="shared" si="1"/>
        <v>0</v>
      </c>
    </row>
    <row r="27" spans="1:10" x14ac:dyDescent="0.25">
      <c r="B27" s="39" t="s">
        <v>44</v>
      </c>
      <c r="C27" s="40" t="s">
        <v>45</v>
      </c>
      <c r="D27" s="41">
        <v>35</v>
      </c>
      <c r="E27" s="41" t="s">
        <v>26</v>
      </c>
      <c r="F27" s="41">
        <v>38.67</v>
      </c>
      <c r="G27" s="41">
        <v>182</v>
      </c>
      <c r="H27" s="95"/>
      <c r="I27" s="85">
        <f t="shared" si="0"/>
        <v>0</v>
      </c>
      <c r="J27" s="42">
        <f t="shared" si="1"/>
        <v>0</v>
      </c>
    </row>
    <row r="28" spans="1:10" x14ac:dyDescent="0.25">
      <c r="B28" s="39" t="s">
        <v>46</v>
      </c>
      <c r="C28" s="40" t="s">
        <v>47</v>
      </c>
      <c r="D28" s="41">
        <v>35</v>
      </c>
      <c r="E28" s="41" t="s">
        <v>48</v>
      </c>
      <c r="F28" s="41">
        <v>44.06</v>
      </c>
      <c r="G28" s="41">
        <v>224</v>
      </c>
      <c r="H28" s="95"/>
      <c r="I28" s="85">
        <f t="shared" si="0"/>
        <v>0</v>
      </c>
      <c r="J28" s="42">
        <f t="shared" ref="J28:J30" si="2">+F28*I28</f>
        <v>0</v>
      </c>
    </row>
    <row r="29" spans="1:10" x14ac:dyDescent="0.25">
      <c r="A29" s="31"/>
      <c r="B29" s="39" t="s">
        <v>49</v>
      </c>
      <c r="C29" s="40" t="s">
        <v>50</v>
      </c>
      <c r="D29" s="41">
        <v>35</v>
      </c>
      <c r="E29" s="41" t="s">
        <v>51</v>
      </c>
      <c r="F29" s="41">
        <v>6.89</v>
      </c>
      <c r="G29" s="41">
        <v>36</v>
      </c>
      <c r="H29" s="95"/>
      <c r="I29" s="85">
        <f t="shared" ref="I29:I30" si="3">ROUNDUP(H29/G29,0)</f>
        <v>0</v>
      </c>
      <c r="J29" s="42">
        <f t="shared" si="2"/>
        <v>0</v>
      </c>
    </row>
    <row r="30" spans="1:10" x14ac:dyDescent="0.25">
      <c r="A30" s="31"/>
      <c r="B30" s="97" t="s">
        <v>52</v>
      </c>
      <c r="C30" s="98" t="s">
        <v>53</v>
      </c>
      <c r="D30" s="99">
        <v>35</v>
      </c>
      <c r="E30" s="99" t="s">
        <v>51</v>
      </c>
      <c r="F30" s="99">
        <v>7.09</v>
      </c>
      <c r="G30" s="99">
        <v>36</v>
      </c>
      <c r="H30" s="95"/>
      <c r="I30" s="85">
        <f t="shared" si="3"/>
        <v>0</v>
      </c>
      <c r="J30" s="42">
        <f t="shared" si="2"/>
        <v>0</v>
      </c>
    </row>
    <row r="31" spans="1:10" ht="15.75" thickBot="1" x14ac:dyDescent="0.3">
      <c r="B31" s="43"/>
      <c r="C31" s="43"/>
      <c r="D31" s="43"/>
      <c r="E31" s="43"/>
      <c r="F31" s="43"/>
      <c r="G31" s="43"/>
      <c r="H31" s="43"/>
      <c r="I31" s="96">
        <f>SUM(I16:I30)</f>
        <v>0</v>
      </c>
      <c r="J31" s="96">
        <f>SUM(J16:J30)</f>
        <v>0</v>
      </c>
    </row>
    <row r="34" spans="2:11" ht="15.75" thickBot="1" x14ac:dyDescent="0.3">
      <c r="B34" s="6" t="s">
        <v>54</v>
      </c>
      <c r="G34" s="6" t="s">
        <v>55</v>
      </c>
    </row>
    <row r="35" spans="2:11" x14ac:dyDescent="0.25">
      <c r="B35" s="145"/>
      <c r="C35" s="146"/>
      <c r="D35" s="147"/>
      <c r="G35" s="148"/>
      <c r="H35" s="149"/>
      <c r="I35" s="149"/>
      <c r="J35" s="149"/>
      <c r="K35" s="150"/>
    </row>
    <row r="36" spans="2:11" ht="15.75" thickBot="1" x14ac:dyDescent="0.3">
      <c r="B36" s="65" t="s">
        <v>56</v>
      </c>
      <c r="C36" s="66"/>
      <c r="D36" s="67"/>
      <c r="G36" s="74" t="s">
        <v>57</v>
      </c>
      <c r="H36" s="75"/>
      <c r="I36" s="75"/>
      <c r="J36" s="76"/>
      <c r="K36" s="77"/>
    </row>
    <row r="37" spans="2:11" ht="13.5" customHeight="1" x14ac:dyDescent="0.25">
      <c r="B37" s="145"/>
      <c r="C37" s="146"/>
      <c r="D37" s="147"/>
      <c r="G37" s="148"/>
      <c r="H37" s="149"/>
      <c r="I37" s="149"/>
      <c r="J37" s="149"/>
      <c r="K37" s="150"/>
    </row>
    <row r="38" spans="2:11" ht="21.75" customHeight="1" thickBot="1" x14ac:dyDescent="0.3">
      <c r="B38" s="68" t="s">
        <v>11</v>
      </c>
      <c r="C38" s="69"/>
      <c r="D38" s="70"/>
      <c r="G38" s="74" t="s">
        <v>11</v>
      </c>
      <c r="H38" s="75"/>
      <c r="I38" s="75"/>
      <c r="J38" s="75"/>
      <c r="K38" s="78"/>
    </row>
    <row r="39" spans="2:11" ht="18" customHeight="1" x14ac:dyDescent="0.25">
      <c r="B39" s="145"/>
      <c r="C39" s="146"/>
      <c r="D39" s="147"/>
      <c r="G39" s="148"/>
      <c r="H39" s="149"/>
      <c r="I39" s="149"/>
      <c r="J39" s="149"/>
      <c r="K39" s="150"/>
    </row>
    <row r="40" spans="2:11" ht="18" customHeight="1" thickBot="1" x14ac:dyDescent="0.3">
      <c r="B40" s="68" t="s">
        <v>13</v>
      </c>
      <c r="C40" s="69"/>
      <c r="D40" s="70"/>
      <c r="G40" s="74" t="s">
        <v>13</v>
      </c>
      <c r="H40" s="75"/>
      <c r="I40" s="75"/>
      <c r="J40" s="75"/>
      <c r="K40" s="78"/>
    </row>
    <row r="41" spans="2:11" ht="18" customHeight="1" x14ac:dyDescent="0.25">
      <c r="B41" s="145"/>
      <c r="C41" s="146"/>
      <c r="D41" s="147"/>
      <c r="G41" s="148"/>
      <c r="H41" s="149"/>
      <c r="I41" s="149"/>
      <c r="J41" s="149"/>
      <c r="K41" s="150"/>
    </row>
    <row r="42" spans="2:11" ht="18" customHeight="1" thickBot="1" x14ac:dyDescent="0.3">
      <c r="B42" s="68" t="s">
        <v>58</v>
      </c>
      <c r="C42" s="69"/>
      <c r="D42" s="70"/>
      <c r="G42" s="74" t="s">
        <v>58</v>
      </c>
      <c r="H42" s="75"/>
      <c r="I42" s="75"/>
      <c r="J42" s="75"/>
      <c r="K42" s="78"/>
    </row>
    <row r="43" spans="2:11" x14ac:dyDescent="0.25">
      <c r="B43" s="145"/>
      <c r="C43" s="146"/>
      <c r="D43" s="147"/>
      <c r="G43" s="148"/>
      <c r="H43" s="149"/>
      <c r="I43" s="149"/>
      <c r="J43" s="149"/>
      <c r="K43" s="150"/>
    </row>
    <row r="44" spans="2:11" ht="15.75" thickBot="1" x14ac:dyDescent="0.3">
      <c r="B44" s="68" t="s">
        <v>59</v>
      </c>
      <c r="C44" s="69"/>
      <c r="D44" s="70"/>
      <c r="G44" s="74" t="s">
        <v>59</v>
      </c>
      <c r="H44" s="75"/>
      <c r="I44" s="75"/>
      <c r="J44" s="75"/>
      <c r="K44" s="78"/>
    </row>
    <row r="45" spans="2:11" x14ac:dyDescent="0.25">
      <c r="B45" s="145"/>
      <c r="C45" s="146"/>
      <c r="D45" s="147"/>
      <c r="G45" s="148"/>
      <c r="H45" s="149"/>
      <c r="I45" s="149"/>
      <c r="J45" s="149"/>
      <c r="K45" s="150"/>
    </row>
    <row r="46" spans="2:11" ht="15.75" thickBot="1" x14ac:dyDescent="0.3">
      <c r="B46" s="71" t="s">
        <v>14</v>
      </c>
      <c r="C46" s="72"/>
      <c r="D46" s="73"/>
      <c r="G46" s="79" t="s">
        <v>14</v>
      </c>
      <c r="H46" s="80"/>
      <c r="I46" s="80"/>
      <c r="J46" s="81"/>
      <c r="K46" s="82"/>
    </row>
    <row r="49" spans="2:11" ht="18" customHeight="1" x14ac:dyDescent="0.3">
      <c r="B49" s="14" t="s">
        <v>93</v>
      </c>
      <c r="C49" s="143"/>
      <c r="D49" s="143"/>
      <c r="E49" s="143"/>
      <c r="F49" s="143"/>
      <c r="G49" s="143"/>
      <c r="H49" s="143"/>
      <c r="I49" s="143"/>
      <c r="J49" s="143"/>
      <c r="K49" s="143"/>
    </row>
    <row r="50" spans="2:11" x14ac:dyDescent="0.25">
      <c r="B50" s="15" t="s">
        <v>85</v>
      </c>
      <c r="C50" s="144"/>
      <c r="D50" s="144"/>
      <c r="E50" s="144"/>
      <c r="F50" s="144"/>
      <c r="G50" s="144"/>
      <c r="H50" s="144"/>
      <c r="I50" s="144"/>
      <c r="J50" s="144"/>
      <c r="K50" s="144"/>
    </row>
    <row r="51" spans="2:11" x14ac:dyDescent="0.25">
      <c r="B51" s="44" t="s">
        <v>86</v>
      </c>
      <c r="C51" s="144"/>
      <c r="D51" s="144"/>
      <c r="E51" s="144"/>
      <c r="F51" s="144"/>
      <c r="G51" s="144"/>
      <c r="H51" s="144"/>
      <c r="I51" s="144"/>
      <c r="J51" s="144"/>
      <c r="K51" s="144"/>
    </row>
    <row r="52" spans="2:11" x14ac:dyDescent="0.25">
      <c r="C52" s="144"/>
      <c r="D52" s="144"/>
      <c r="E52" s="144"/>
      <c r="F52" s="144"/>
      <c r="G52" s="144"/>
      <c r="H52" s="144"/>
      <c r="I52" s="144"/>
      <c r="J52" s="144"/>
      <c r="K52" s="144"/>
    </row>
  </sheetData>
  <sheetProtection algorithmName="SHA-512" hashValue="Z+fRThVtBamL52el5zL9c+l1GaqukEbaqfYrMjQomc8wcVh5t9Vs8bKBycC0zggY7mdEvJaIE9R8nulZ08LBkQ==" saltValue="TIQFu2MbiWFNtVg0l7v0Gw==" spinCount="100000" sheet="1" selectLockedCells="1"/>
  <mergeCells count="37">
    <mergeCell ref="G45:K45"/>
    <mergeCell ref="B35:D35"/>
    <mergeCell ref="B37:D37"/>
    <mergeCell ref="B39:D39"/>
    <mergeCell ref="B41:D41"/>
    <mergeCell ref="B43:D43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C49:K49"/>
    <mergeCell ref="C50:K50"/>
    <mergeCell ref="C51:K51"/>
    <mergeCell ref="C52:K52"/>
    <mergeCell ref="B13:B15"/>
    <mergeCell ref="C13:C15"/>
    <mergeCell ref="E13:E15"/>
    <mergeCell ref="F13:F15"/>
    <mergeCell ref="G13:G15"/>
    <mergeCell ref="D13:D15"/>
    <mergeCell ref="B45:D45"/>
    <mergeCell ref="G35:K35"/>
    <mergeCell ref="G37:K37"/>
    <mergeCell ref="G39:K39"/>
    <mergeCell ref="G41:K41"/>
    <mergeCell ref="G43:K43"/>
  </mergeCells>
  <hyperlinks>
    <hyperlink ref="B51" r:id="rId1" xr:uid="{00000000-0004-0000-0100-000000000000}"/>
  </hyperlinks>
  <pageMargins left="0.25" right="0.25" top="0.75" bottom="0.75" header="0.3" footer="0.3"/>
  <pageSetup scale="61" fitToHeight="0" orientation="portrait" r:id="rId2"/>
  <rowBreaks count="1" manualBreakCount="1">
    <brk id="51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51"/>
  <sheetViews>
    <sheetView view="pageBreakPreview" topLeftCell="B59" zoomScaleNormal="100" zoomScaleSheetLayoutView="100" workbookViewId="0">
      <selection activeCell="D12" sqref="D12"/>
    </sheetView>
  </sheetViews>
  <sheetFormatPr defaultColWidth="8.7109375" defaultRowHeight="15" x14ac:dyDescent="0.25"/>
  <cols>
    <col min="1" max="1" width="4.140625" customWidth="1"/>
    <col min="2" max="2" width="17.140625" customWidth="1"/>
    <col min="3" max="3" width="35.7109375" bestFit="1" customWidth="1"/>
    <col min="4" max="15" width="11.7109375" customWidth="1"/>
    <col min="16" max="16" width="4.140625" customWidth="1"/>
    <col min="17" max="17" width="13.28515625" customWidth="1"/>
    <col min="18" max="18" width="11.7109375" customWidth="1"/>
    <col min="19" max="19" width="3.7109375" customWidth="1"/>
  </cols>
  <sheetData>
    <row r="2" spans="2:15" ht="15.75" thickBot="1" x14ac:dyDescent="0.3"/>
    <row r="3" spans="2:15" x14ac:dyDescent="0.25">
      <c r="F3" s="127" t="s">
        <v>92</v>
      </c>
      <c r="G3" s="128"/>
      <c r="H3" s="128"/>
      <c r="I3" s="128"/>
      <c r="J3" s="129"/>
    </row>
    <row r="4" spans="2:15" x14ac:dyDescent="0.25">
      <c r="F4" s="121" t="s">
        <v>4</v>
      </c>
      <c r="G4" s="122"/>
      <c r="H4" s="122"/>
      <c r="I4" s="122"/>
      <c r="J4" s="123"/>
    </row>
    <row r="5" spans="2:15" ht="15.75" thickBot="1" x14ac:dyDescent="0.3">
      <c r="F5" s="124" t="s">
        <v>5</v>
      </c>
      <c r="G5" s="125"/>
      <c r="H5" s="125"/>
      <c r="I5" s="125"/>
      <c r="J5" s="126"/>
    </row>
    <row r="7" spans="2:15" ht="15.75" thickBot="1" x14ac:dyDescent="0.3"/>
    <row r="8" spans="2:15" ht="15.75" thickBot="1" x14ac:dyDescent="0.3">
      <c r="D8" s="109" t="s">
        <v>61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2:15" x14ac:dyDescent="0.25">
      <c r="B9" s="130" t="s">
        <v>16</v>
      </c>
      <c r="C9" s="133" t="s">
        <v>17</v>
      </c>
      <c r="D9" s="138" t="s">
        <v>62</v>
      </c>
      <c r="E9" s="106" t="s">
        <v>63</v>
      </c>
      <c r="F9" s="106" t="s">
        <v>64</v>
      </c>
      <c r="G9" s="106" t="s">
        <v>65</v>
      </c>
      <c r="H9" s="106" t="s">
        <v>66</v>
      </c>
      <c r="I9" s="106" t="s">
        <v>67</v>
      </c>
      <c r="J9" s="106" t="s">
        <v>68</v>
      </c>
      <c r="K9" s="106" t="s">
        <v>69</v>
      </c>
      <c r="L9" s="106" t="s">
        <v>70</v>
      </c>
      <c r="M9" s="106" t="s">
        <v>71</v>
      </c>
      <c r="N9" s="106" t="s">
        <v>72</v>
      </c>
      <c r="O9" s="112" t="s">
        <v>73</v>
      </c>
    </row>
    <row r="10" spans="2:15" x14ac:dyDescent="0.25">
      <c r="B10" s="131"/>
      <c r="C10" s="134"/>
      <c r="D10" s="139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13"/>
    </row>
    <row r="11" spans="2:15" ht="15.75" thickBot="1" x14ac:dyDescent="0.3">
      <c r="B11" s="132"/>
      <c r="C11" s="135"/>
      <c r="D11" s="140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14"/>
    </row>
    <row r="12" spans="2:15" x14ac:dyDescent="0.25">
      <c r="B12" s="39" t="s">
        <v>24</v>
      </c>
      <c r="C12" s="40" t="s">
        <v>25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x14ac:dyDescent="0.25">
      <c r="B13" s="39" t="s">
        <v>27</v>
      </c>
      <c r="C13" s="40" t="s">
        <v>28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x14ac:dyDescent="0.25">
      <c r="B14" s="39" t="s">
        <v>29</v>
      </c>
      <c r="C14" s="40" t="s">
        <v>30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x14ac:dyDescent="0.25">
      <c r="B15" s="39" t="s">
        <v>31</v>
      </c>
      <c r="C15" s="40" t="s">
        <v>32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x14ac:dyDescent="0.25">
      <c r="B16" s="39" t="s">
        <v>33</v>
      </c>
      <c r="C16" s="40" t="s">
        <v>34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8" x14ac:dyDescent="0.25">
      <c r="B17" s="39" t="s">
        <v>35</v>
      </c>
      <c r="C17" s="40" t="s">
        <v>36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8" x14ac:dyDescent="0.25">
      <c r="B18" s="39" t="s">
        <v>37</v>
      </c>
      <c r="C18" s="40" t="s">
        <v>38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8" x14ac:dyDescent="0.25">
      <c r="B19" s="39" t="s">
        <v>40</v>
      </c>
      <c r="C19" s="40" t="s">
        <v>41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8" x14ac:dyDescent="0.25">
      <c r="B20" s="39" t="s">
        <v>91</v>
      </c>
      <c r="C20" s="40" t="s">
        <v>87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8" x14ac:dyDescent="0.25">
      <c r="B21" s="39" t="s">
        <v>90</v>
      </c>
      <c r="C21" s="40" t="s">
        <v>89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2:18" x14ac:dyDescent="0.25">
      <c r="B22" s="39" t="s">
        <v>42</v>
      </c>
      <c r="C22" s="40" t="s">
        <v>43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2:18" x14ac:dyDescent="0.25">
      <c r="B23" s="39" t="s">
        <v>44</v>
      </c>
      <c r="C23" s="40" t="s">
        <v>45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2:18" x14ac:dyDescent="0.25">
      <c r="B24" s="39" t="s">
        <v>46</v>
      </c>
      <c r="C24" s="40" t="s">
        <v>47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2:18" x14ac:dyDescent="0.25">
      <c r="B25" s="39" t="s">
        <v>49</v>
      </c>
      <c r="C25" s="40" t="s">
        <v>50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2:18" ht="15.75" thickBot="1" x14ac:dyDescent="0.3">
      <c r="B26" s="39" t="s">
        <v>52</v>
      </c>
      <c r="C26" s="40" t="s">
        <v>53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2:18" ht="15.75" thickBot="1" x14ac:dyDescent="0.3">
      <c r="C27" s="46" t="s">
        <v>75</v>
      </c>
      <c r="D27" s="57">
        <f t="shared" ref="D27:O27" si="0">SUM(D12:D26)</f>
        <v>0</v>
      </c>
      <c r="E27" s="57">
        <f t="shared" si="0"/>
        <v>0</v>
      </c>
      <c r="F27" s="57">
        <f t="shared" si="0"/>
        <v>0</v>
      </c>
      <c r="G27" s="57">
        <f t="shared" si="0"/>
        <v>0</v>
      </c>
      <c r="H27" s="57">
        <f t="shared" si="0"/>
        <v>0</v>
      </c>
      <c r="I27" s="57">
        <f t="shared" si="0"/>
        <v>0</v>
      </c>
      <c r="J27" s="57">
        <f t="shared" si="0"/>
        <v>0</v>
      </c>
      <c r="K27" s="57">
        <f t="shared" si="0"/>
        <v>0</v>
      </c>
      <c r="L27" s="57">
        <f t="shared" si="0"/>
        <v>0</v>
      </c>
      <c r="M27" s="57">
        <f t="shared" si="0"/>
        <v>0</v>
      </c>
      <c r="N27" s="57">
        <f t="shared" si="0"/>
        <v>0</v>
      </c>
      <c r="O27" s="58">
        <f t="shared" si="0"/>
        <v>0</v>
      </c>
    </row>
    <row r="29" spans="2:18" ht="15.75" thickBot="1" x14ac:dyDescent="0.3"/>
    <row r="30" spans="2:18" ht="33.75" customHeight="1" thickBot="1" x14ac:dyDescent="0.3">
      <c r="D30" s="109" t="s">
        <v>76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Q30" s="136" t="s">
        <v>77</v>
      </c>
      <c r="R30" s="137"/>
    </row>
    <row r="31" spans="2:18" x14ac:dyDescent="0.25">
      <c r="B31" s="130" t="s">
        <v>16</v>
      </c>
      <c r="C31" s="133" t="s">
        <v>17</v>
      </c>
      <c r="D31" s="138" t="s">
        <v>62</v>
      </c>
      <c r="E31" s="106" t="s">
        <v>63</v>
      </c>
      <c r="F31" s="106" t="s">
        <v>64</v>
      </c>
      <c r="G31" s="106" t="s">
        <v>65</v>
      </c>
      <c r="H31" s="106" t="s">
        <v>66</v>
      </c>
      <c r="I31" s="106" t="s">
        <v>67</v>
      </c>
      <c r="J31" s="106" t="s">
        <v>68</v>
      </c>
      <c r="K31" s="106" t="s">
        <v>69</v>
      </c>
      <c r="L31" s="106" t="s">
        <v>70</v>
      </c>
      <c r="M31" s="106" t="s">
        <v>71</v>
      </c>
      <c r="N31" s="106" t="s">
        <v>72</v>
      </c>
      <c r="O31" s="112" t="s">
        <v>73</v>
      </c>
      <c r="Q31" s="141" t="s">
        <v>78</v>
      </c>
      <c r="R31" s="141" t="s">
        <v>79</v>
      </c>
    </row>
    <row r="32" spans="2:18" ht="14.65" customHeight="1" x14ac:dyDescent="0.25">
      <c r="B32" s="131"/>
      <c r="C32" s="134"/>
      <c r="D32" s="139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13"/>
      <c r="Q32" s="141"/>
      <c r="R32" s="141"/>
    </row>
    <row r="33" spans="1:18" ht="15.75" thickBot="1" x14ac:dyDescent="0.3">
      <c r="B33" s="132"/>
      <c r="C33" s="135"/>
      <c r="D33" s="140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14"/>
      <c r="Q33" s="142"/>
      <c r="R33" s="142"/>
    </row>
    <row r="34" spans="1:18" x14ac:dyDescent="0.25">
      <c r="B34" s="39" t="s">
        <v>24</v>
      </c>
      <c r="C34" s="40" t="s">
        <v>25</v>
      </c>
      <c r="D34" s="86">
        <f>D12*'Cases Per Menu'!I16</f>
        <v>0</v>
      </c>
      <c r="E34" s="86">
        <f>E12*'Cases Per Menu'!I16</f>
        <v>0</v>
      </c>
      <c r="F34" s="86">
        <f>F12*'Cases Per Menu'!I16</f>
        <v>0</v>
      </c>
      <c r="G34" s="86">
        <f>G12*'Cases Per Menu'!I16</f>
        <v>0</v>
      </c>
      <c r="H34" s="86">
        <f>H12*'Cases Per Menu'!I16</f>
        <v>0</v>
      </c>
      <c r="I34" s="86">
        <f>I12*'Cases Per Menu'!I16</f>
        <v>0</v>
      </c>
      <c r="J34" s="86">
        <f>J12*'Cases Per Menu'!I16</f>
        <v>0</v>
      </c>
      <c r="K34" s="86">
        <f>K12*'Cases Per Menu'!I16</f>
        <v>0</v>
      </c>
      <c r="L34" s="86">
        <f>L12*'Cases Per Menu'!I16</f>
        <v>0</v>
      </c>
      <c r="M34" s="86">
        <f>M12*'Cases Per Menu'!I16</f>
        <v>0</v>
      </c>
      <c r="N34" s="86">
        <f>N12*'Cases Per Menu'!I16</f>
        <v>0</v>
      </c>
      <c r="O34" s="86">
        <f>O12*'Cases Per Menu'!I16</f>
        <v>0</v>
      </c>
      <c r="Q34" s="83">
        <f>SUM(D34:O34)</f>
        <v>0</v>
      </c>
      <c r="R34" s="89">
        <f>Q34*'Cases Per Menu'!F16</f>
        <v>0</v>
      </c>
    </row>
    <row r="35" spans="1:18" x14ac:dyDescent="0.25">
      <c r="B35" s="39" t="s">
        <v>27</v>
      </c>
      <c r="C35" s="40" t="s">
        <v>28</v>
      </c>
      <c r="D35" s="86">
        <f>D13*'Cases Per Menu'!I17</f>
        <v>0</v>
      </c>
      <c r="E35" s="86">
        <f>E13*'Cases Per Menu'!I17</f>
        <v>0</v>
      </c>
      <c r="F35" s="86">
        <f>F13*'Cases Per Menu'!I17</f>
        <v>0</v>
      </c>
      <c r="G35" s="86">
        <f>G13*'Cases Per Menu'!I17</f>
        <v>0</v>
      </c>
      <c r="H35" s="86">
        <f>H13*'Cases Per Menu'!I17</f>
        <v>0</v>
      </c>
      <c r="I35" s="86">
        <f>I13*'Cases Per Menu'!I17</f>
        <v>0</v>
      </c>
      <c r="J35" s="86">
        <f>J13*'Cases Per Menu'!I17</f>
        <v>0</v>
      </c>
      <c r="K35" s="86">
        <f>K13*'Cases Per Menu'!I17</f>
        <v>0</v>
      </c>
      <c r="L35" s="86">
        <f>L13*'Cases Per Menu'!I17</f>
        <v>0</v>
      </c>
      <c r="M35" s="86">
        <f>M13*'Cases Per Menu'!I17</f>
        <v>0</v>
      </c>
      <c r="N35" s="86">
        <f>N13*'Cases Per Menu'!I17</f>
        <v>0</v>
      </c>
      <c r="O35" s="86">
        <f>O13*'Cases Per Menu'!I17</f>
        <v>0</v>
      </c>
      <c r="Q35" s="83">
        <f t="shared" ref="Q35:Q49" si="1">SUM(D35:O35)</f>
        <v>0</v>
      </c>
      <c r="R35" s="89">
        <f>Q35*'Cases Per Menu'!F17</f>
        <v>0</v>
      </c>
    </row>
    <row r="36" spans="1:18" x14ac:dyDescent="0.25">
      <c r="B36" s="39" t="s">
        <v>29</v>
      </c>
      <c r="C36" s="40" t="s">
        <v>30</v>
      </c>
      <c r="D36" s="86">
        <f>D14*'Cases Per Menu'!I18</f>
        <v>0</v>
      </c>
      <c r="E36" s="86">
        <f>E14*'Cases Per Menu'!I18</f>
        <v>0</v>
      </c>
      <c r="F36" s="86">
        <f>F14*'Cases Per Menu'!I18</f>
        <v>0</v>
      </c>
      <c r="G36" s="86">
        <f>G14*'Cases Per Menu'!I18</f>
        <v>0</v>
      </c>
      <c r="H36" s="86">
        <f>H14*'Cases Per Menu'!I18</f>
        <v>0</v>
      </c>
      <c r="I36" s="86">
        <f>I14*'Cases Per Menu'!I18</f>
        <v>0</v>
      </c>
      <c r="J36" s="86">
        <f>J14*'Cases Per Menu'!I18</f>
        <v>0</v>
      </c>
      <c r="K36" s="86">
        <f>K14*'Cases Per Menu'!I18</f>
        <v>0</v>
      </c>
      <c r="L36" s="86">
        <f>L14*'Cases Per Menu'!I18</f>
        <v>0</v>
      </c>
      <c r="M36" s="86">
        <f>M14*'Cases Per Menu'!I18</f>
        <v>0</v>
      </c>
      <c r="N36" s="86">
        <f>N14*'Cases Per Menu'!I18</f>
        <v>0</v>
      </c>
      <c r="O36" s="86">
        <f>O14*'Cases Per Menu'!I18</f>
        <v>0</v>
      </c>
      <c r="Q36" s="83">
        <f t="shared" si="1"/>
        <v>0</v>
      </c>
      <c r="R36" s="89">
        <f>Q36*'Cases Per Menu'!F18</f>
        <v>0</v>
      </c>
    </row>
    <row r="37" spans="1:18" x14ac:dyDescent="0.25">
      <c r="B37" s="39" t="s">
        <v>31</v>
      </c>
      <c r="C37" s="40" t="s">
        <v>32</v>
      </c>
      <c r="D37" s="86">
        <f>D15*'Cases Per Menu'!I19</f>
        <v>0</v>
      </c>
      <c r="E37" s="86">
        <f>E15*'Cases Per Menu'!I19</f>
        <v>0</v>
      </c>
      <c r="F37" s="86">
        <f>F15*'Cases Per Menu'!I19</f>
        <v>0</v>
      </c>
      <c r="G37" s="86">
        <f>G15*'Cases Per Menu'!I19</f>
        <v>0</v>
      </c>
      <c r="H37" s="86">
        <f>H15*'Cases Per Menu'!I19</f>
        <v>0</v>
      </c>
      <c r="I37" s="86">
        <f>I15*'Cases Per Menu'!I19</f>
        <v>0</v>
      </c>
      <c r="J37" s="86">
        <f>J15*'Cases Per Menu'!I19</f>
        <v>0</v>
      </c>
      <c r="K37" s="86">
        <f>K15*'Cases Per Menu'!I19</f>
        <v>0</v>
      </c>
      <c r="L37" s="86">
        <f>L15*'Cases Per Menu'!I19</f>
        <v>0</v>
      </c>
      <c r="M37" s="86">
        <f>M15*'Cases Per Menu'!I19</f>
        <v>0</v>
      </c>
      <c r="N37" s="86">
        <f>N15*'Cases Per Menu'!I19</f>
        <v>0</v>
      </c>
      <c r="O37" s="86">
        <f>O15*'Cases Per Menu'!I19</f>
        <v>0</v>
      </c>
      <c r="Q37" s="83">
        <f t="shared" si="1"/>
        <v>0</v>
      </c>
      <c r="R37" s="89">
        <f>Q37*'Cases Per Menu'!F19</f>
        <v>0</v>
      </c>
    </row>
    <row r="38" spans="1:18" x14ac:dyDescent="0.25">
      <c r="B38" s="39" t="s">
        <v>33</v>
      </c>
      <c r="C38" s="40" t="s">
        <v>34</v>
      </c>
      <c r="D38" s="86">
        <f>D16*'Cases Per Menu'!I20</f>
        <v>0</v>
      </c>
      <c r="E38" s="86">
        <f>E16*'Cases Per Menu'!I20</f>
        <v>0</v>
      </c>
      <c r="F38" s="86">
        <f>F16*'Cases Per Menu'!I20</f>
        <v>0</v>
      </c>
      <c r="G38" s="86">
        <f>G16*'Cases Per Menu'!I20</f>
        <v>0</v>
      </c>
      <c r="H38" s="86">
        <f>H16*'Cases Per Menu'!I20</f>
        <v>0</v>
      </c>
      <c r="I38" s="86">
        <f>I16*'Cases Per Menu'!I20</f>
        <v>0</v>
      </c>
      <c r="J38" s="86">
        <f>J16*'Cases Per Menu'!I20</f>
        <v>0</v>
      </c>
      <c r="K38" s="86">
        <f>K16*'Cases Per Menu'!I20</f>
        <v>0</v>
      </c>
      <c r="L38" s="86">
        <f>L16*'Cases Per Menu'!I20</f>
        <v>0</v>
      </c>
      <c r="M38" s="86">
        <f>M16*'Cases Per Menu'!I20</f>
        <v>0</v>
      </c>
      <c r="N38" s="86">
        <f>N16*'Cases Per Menu'!I20</f>
        <v>0</v>
      </c>
      <c r="O38" s="86">
        <f>O16*'Cases Per Menu'!I20</f>
        <v>0</v>
      </c>
      <c r="Q38" s="83">
        <f t="shared" si="1"/>
        <v>0</v>
      </c>
      <c r="R38" s="89">
        <f>Q38*'Cases Per Menu'!F20</f>
        <v>0</v>
      </c>
    </row>
    <row r="39" spans="1:18" x14ac:dyDescent="0.25">
      <c r="B39" s="39" t="s">
        <v>35</v>
      </c>
      <c r="C39" s="40" t="s">
        <v>36</v>
      </c>
      <c r="D39" s="86">
        <f>D17*'Cases Per Menu'!I21</f>
        <v>0</v>
      </c>
      <c r="E39" s="86">
        <f>E17*'Cases Per Menu'!I21</f>
        <v>0</v>
      </c>
      <c r="F39" s="86">
        <f>F17*'Cases Per Menu'!I21</f>
        <v>0</v>
      </c>
      <c r="G39" s="86">
        <f>G17*'Cases Per Menu'!I21</f>
        <v>0</v>
      </c>
      <c r="H39" s="86">
        <f>H17*'Cases Per Menu'!I21</f>
        <v>0</v>
      </c>
      <c r="I39" s="86">
        <f>I17*'Cases Per Menu'!I21</f>
        <v>0</v>
      </c>
      <c r="J39" s="86">
        <f>J17*'Cases Per Menu'!I21</f>
        <v>0</v>
      </c>
      <c r="K39" s="86">
        <f>K17*'Cases Per Menu'!I21</f>
        <v>0</v>
      </c>
      <c r="L39" s="86">
        <f>L17*'Cases Per Menu'!I21</f>
        <v>0</v>
      </c>
      <c r="M39" s="86">
        <f>M17*'Cases Per Menu'!I21</f>
        <v>0</v>
      </c>
      <c r="N39" s="86">
        <f>N17*'Cases Per Menu'!I21</f>
        <v>0</v>
      </c>
      <c r="O39" s="86">
        <f>O17*'Cases Per Menu'!I21</f>
        <v>0</v>
      </c>
      <c r="Q39" s="83">
        <f t="shared" si="1"/>
        <v>0</v>
      </c>
      <c r="R39" s="89">
        <f>Q39*'Cases Per Menu'!F21</f>
        <v>0</v>
      </c>
    </row>
    <row r="40" spans="1:18" x14ac:dyDescent="0.25">
      <c r="B40" s="39" t="s">
        <v>37</v>
      </c>
      <c r="C40" s="40" t="s">
        <v>38</v>
      </c>
      <c r="D40" s="86">
        <f>D18*'Cases Per Menu'!I22</f>
        <v>0</v>
      </c>
      <c r="E40" s="86">
        <f>E18*'Cases Per Menu'!I22</f>
        <v>0</v>
      </c>
      <c r="F40" s="86">
        <f>F18*'Cases Per Menu'!I22</f>
        <v>0</v>
      </c>
      <c r="G40" s="86">
        <f>G18*'Cases Per Menu'!I22</f>
        <v>0</v>
      </c>
      <c r="H40" s="86">
        <f>H18*'Cases Per Menu'!I22</f>
        <v>0</v>
      </c>
      <c r="I40" s="86">
        <f>I18*'Cases Per Menu'!I22</f>
        <v>0</v>
      </c>
      <c r="J40" s="86">
        <f>J18*'Cases Per Menu'!I22</f>
        <v>0</v>
      </c>
      <c r="K40" s="86">
        <f>K18*'Cases Per Menu'!I22</f>
        <v>0</v>
      </c>
      <c r="L40" s="86">
        <f>L18*'Cases Per Menu'!I22</f>
        <v>0</v>
      </c>
      <c r="M40" s="86">
        <f>M18*'Cases Per Menu'!I22</f>
        <v>0</v>
      </c>
      <c r="N40" s="86">
        <f>N18*'Cases Per Menu'!I22</f>
        <v>0</v>
      </c>
      <c r="O40" s="86">
        <f>O18*'Cases Per Menu'!I22</f>
        <v>0</v>
      </c>
      <c r="Q40" s="83">
        <f t="shared" si="1"/>
        <v>0</v>
      </c>
      <c r="R40" s="89">
        <f>Q40*'Cases Per Menu'!F22</f>
        <v>0</v>
      </c>
    </row>
    <row r="41" spans="1:18" x14ac:dyDescent="0.25">
      <c r="B41" s="39" t="s">
        <v>40</v>
      </c>
      <c r="C41" s="40" t="s">
        <v>41</v>
      </c>
      <c r="D41" s="86">
        <f>D19*'Cases Per Menu'!I23</f>
        <v>0</v>
      </c>
      <c r="E41" s="86">
        <f>E19*'Cases Per Menu'!I23</f>
        <v>0</v>
      </c>
      <c r="F41" s="86">
        <f>F19*'Cases Per Menu'!I23</f>
        <v>0</v>
      </c>
      <c r="G41" s="86">
        <f>G19*'Cases Per Menu'!I23</f>
        <v>0</v>
      </c>
      <c r="H41" s="86">
        <f>H19*'Cases Per Menu'!I23</f>
        <v>0</v>
      </c>
      <c r="I41" s="86">
        <f>I19*'Cases Per Menu'!I23</f>
        <v>0</v>
      </c>
      <c r="J41" s="86">
        <f>J19*'Cases Per Menu'!I23</f>
        <v>0</v>
      </c>
      <c r="K41" s="86">
        <f>K19*'Cases Per Menu'!I23</f>
        <v>0</v>
      </c>
      <c r="L41" s="86">
        <f>L19*'Cases Per Menu'!I23</f>
        <v>0</v>
      </c>
      <c r="M41" s="86">
        <f>M19*'Cases Per Menu'!I23</f>
        <v>0</v>
      </c>
      <c r="N41" s="86">
        <f>N19*'Cases Per Menu'!I23</f>
        <v>0</v>
      </c>
      <c r="O41" s="86">
        <f>O19*'Cases Per Menu'!I23</f>
        <v>0</v>
      </c>
      <c r="Q41" s="83">
        <f t="shared" si="1"/>
        <v>0</v>
      </c>
      <c r="R41" s="89">
        <f>Q41*'Cases Per Menu'!F23</f>
        <v>0</v>
      </c>
    </row>
    <row r="42" spans="1:18" x14ac:dyDescent="0.25">
      <c r="B42" s="39" t="s">
        <v>91</v>
      </c>
      <c r="C42" s="40" t="s">
        <v>87</v>
      </c>
      <c r="D42" s="86">
        <f>D20*'Cases Per Menu'!I24</f>
        <v>0</v>
      </c>
      <c r="E42" s="86">
        <f>E20*'Cases Per Menu'!I24</f>
        <v>0</v>
      </c>
      <c r="F42" s="86">
        <f>F20*'Cases Per Menu'!I24</f>
        <v>0</v>
      </c>
      <c r="G42" s="86">
        <f>G20*'Cases Per Menu'!I24</f>
        <v>0</v>
      </c>
      <c r="H42" s="86">
        <f>H20*'Cases Per Menu'!I24</f>
        <v>0</v>
      </c>
      <c r="I42" s="86">
        <f>I20*'Cases Per Menu'!I24</f>
        <v>0</v>
      </c>
      <c r="J42" s="86">
        <f>J20*'Cases Per Menu'!I24</f>
        <v>0</v>
      </c>
      <c r="K42" s="86">
        <f>K20*'Cases Per Menu'!I24</f>
        <v>0</v>
      </c>
      <c r="L42" s="86">
        <f>L20*'Cases Per Menu'!I24</f>
        <v>0</v>
      </c>
      <c r="M42" s="86">
        <f>M20*'Cases Per Menu'!I24</f>
        <v>0</v>
      </c>
      <c r="N42" s="86">
        <f>N20*'Cases Per Menu'!I24</f>
        <v>0</v>
      </c>
      <c r="O42" s="86">
        <f>O20*'Cases Per Menu'!I24</f>
        <v>0</v>
      </c>
      <c r="Q42" s="83">
        <f t="shared" ref="Q42:Q43" si="2">SUM(D42:O42)</f>
        <v>0</v>
      </c>
      <c r="R42" s="89">
        <f>Q42*'Cases Per Menu'!F24</f>
        <v>0</v>
      </c>
    </row>
    <row r="43" spans="1:18" x14ac:dyDescent="0.25">
      <c r="B43" s="39" t="s">
        <v>90</v>
      </c>
      <c r="C43" s="40" t="s">
        <v>89</v>
      </c>
      <c r="D43" s="86">
        <f>D21*'Cases Per Menu'!I25</f>
        <v>0</v>
      </c>
      <c r="E43" s="86">
        <f>E21*'Cases Per Menu'!I25</f>
        <v>0</v>
      </c>
      <c r="F43" s="86">
        <f>F21*'Cases Per Menu'!I25</f>
        <v>0</v>
      </c>
      <c r="G43" s="86">
        <f>G21*'Cases Per Menu'!I25</f>
        <v>0</v>
      </c>
      <c r="H43" s="86">
        <f>H21*'Cases Per Menu'!I25</f>
        <v>0</v>
      </c>
      <c r="I43" s="86">
        <f>I21*'Cases Per Menu'!I25</f>
        <v>0</v>
      </c>
      <c r="J43" s="86">
        <f>J21*'Cases Per Menu'!I25</f>
        <v>0</v>
      </c>
      <c r="K43" s="86">
        <f>K21*'Cases Per Menu'!I25</f>
        <v>0</v>
      </c>
      <c r="L43" s="86">
        <f>L21*'Cases Per Menu'!I25</f>
        <v>0</v>
      </c>
      <c r="M43" s="86">
        <f>M21*'Cases Per Menu'!I25</f>
        <v>0</v>
      </c>
      <c r="N43" s="86">
        <f>N21*'Cases Per Menu'!I25</f>
        <v>0</v>
      </c>
      <c r="O43" s="86">
        <f>O21*'Cases Per Menu'!I25</f>
        <v>0</v>
      </c>
      <c r="Q43" s="83">
        <f t="shared" si="2"/>
        <v>0</v>
      </c>
      <c r="R43" s="89">
        <f>Q43*'Cases Per Menu'!F25</f>
        <v>0</v>
      </c>
    </row>
    <row r="44" spans="1:18" x14ac:dyDescent="0.25">
      <c r="B44" s="39" t="s">
        <v>42</v>
      </c>
      <c r="C44" s="40" t="s">
        <v>43</v>
      </c>
      <c r="D44" s="86">
        <f>D22*'Cases Per Menu'!I26</f>
        <v>0</v>
      </c>
      <c r="E44" s="86">
        <f>E22*'Cases Per Menu'!I26</f>
        <v>0</v>
      </c>
      <c r="F44" s="86">
        <f>F22*'Cases Per Menu'!I26</f>
        <v>0</v>
      </c>
      <c r="G44" s="86">
        <f>G22*'Cases Per Menu'!I26</f>
        <v>0</v>
      </c>
      <c r="H44" s="86">
        <f>H22*'Cases Per Menu'!I26</f>
        <v>0</v>
      </c>
      <c r="I44" s="86">
        <f>I22*'Cases Per Menu'!I26</f>
        <v>0</v>
      </c>
      <c r="J44" s="86">
        <f>J22*'Cases Per Menu'!I26</f>
        <v>0</v>
      </c>
      <c r="K44" s="86">
        <f>K22*'Cases Per Menu'!I26</f>
        <v>0</v>
      </c>
      <c r="L44" s="86">
        <f>L22*'Cases Per Menu'!I26</f>
        <v>0</v>
      </c>
      <c r="M44" s="86">
        <f>M22*'Cases Per Menu'!I26</f>
        <v>0</v>
      </c>
      <c r="N44" s="86">
        <f>N22*'Cases Per Menu'!I26</f>
        <v>0</v>
      </c>
      <c r="O44" s="86">
        <f>O22*'Cases Per Menu'!I26</f>
        <v>0</v>
      </c>
      <c r="Q44" s="83">
        <f t="shared" si="1"/>
        <v>0</v>
      </c>
      <c r="R44" s="89">
        <f>Q44*'Cases Per Menu'!F26</f>
        <v>0</v>
      </c>
    </row>
    <row r="45" spans="1:18" x14ac:dyDescent="0.25">
      <c r="B45" s="39" t="s">
        <v>44</v>
      </c>
      <c r="C45" s="40" t="s">
        <v>45</v>
      </c>
      <c r="D45" s="86">
        <f>D23*'Cases Per Menu'!I27</f>
        <v>0</v>
      </c>
      <c r="E45" s="86">
        <f>E23*'Cases Per Menu'!I27</f>
        <v>0</v>
      </c>
      <c r="F45" s="86">
        <f>F23*'Cases Per Menu'!I27</f>
        <v>0</v>
      </c>
      <c r="G45" s="86">
        <f>G23*'Cases Per Menu'!I27</f>
        <v>0</v>
      </c>
      <c r="H45" s="86">
        <f>H23*'Cases Per Menu'!I27</f>
        <v>0</v>
      </c>
      <c r="I45" s="86">
        <f>I23*'Cases Per Menu'!I27</f>
        <v>0</v>
      </c>
      <c r="J45" s="86">
        <f>J23*'Cases Per Menu'!I27</f>
        <v>0</v>
      </c>
      <c r="K45" s="86">
        <f>K23*'Cases Per Menu'!I27</f>
        <v>0</v>
      </c>
      <c r="L45" s="86">
        <f>L23*'Cases Per Menu'!I27</f>
        <v>0</v>
      </c>
      <c r="M45" s="86">
        <f>M23*'Cases Per Menu'!I27</f>
        <v>0</v>
      </c>
      <c r="N45" s="86">
        <f>N23*'Cases Per Menu'!I27</f>
        <v>0</v>
      </c>
      <c r="O45" s="86">
        <f>O23*'Cases Per Menu'!I27</f>
        <v>0</v>
      </c>
      <c r="Q45" s="83">
        <f t="shared" si="1"/>
        <v>0</v>
      </c>
      <c r="R45" s="89">
        <f>Q45*'Cases Per Menu'!F27</f>
        <v>0</v>
      </c>
    </row>
    <row r="46" spans="1:18" x14ac:dyDescent="0.25">
      <c r="A46" s="31"/>
      <c r="B46" s="39" t="s">
        <v>46</v>
      </c>
      <c r="C46" s="40" t="s">
        <v>47</v>
      </c>
      <c r="D46" s="86">
        <f>D24*'Cases Per Menu'!I28</f>
        <v>0</v>
      </c>
      <c r="E46" s="86">
        <f>E24*'Cases Per Menu'!I28</f>
        <v>0</v>
      </c>
      <c r="F46" s="86">
        <f>F24*'Cases Per Menu'!I28</f>
        <v>0</v>
      </c>
      <c r="G46" s="86">
        <f>G24*'Cases Per Menu'!I28</f>
        <v>0</v>
      </c>
      <c r="H46" s="86">
        <f>H24*'Cases Per Menu'!I28</f>
        <v>0</v>
      </c>
      <c r="I46" s="86">
        <f>I24*'Cases Per Menu'!I28</f>
        <v>0</v>
      </c>
      <c r="J46" s="86">
        <f>J24*'Cases Per Menu'!I28</f>
        <v>0</v>
      </c>
      <c r="K46" s="86">
        <f>K24*'Cases Per Menu'!I28</f>
        <v>0</v>
      </c>
      <c r="L46" s="86">
        <f>L24*'Cases Per Menu'!I28</f>
        <v>0</v>
      </c>
      <c r="M46" s="86">
        <f>M24*'Cases Per Menu'!I28</f>
        <v>0</v>
      </c>
      <c r="N46" s="86">
        <f>N24*'Cases Per Menu'!I28</f>
        <v>0</v>
      </c>
      <c r="O46" s="86">
        <f>O24*'Cases Per Menu'!I28</f>
        <v>0</v>
      </c>
      <c r="Q46" s="83">
        <f t="shared" si="1"/>
        <v>0</v>
      </c>
      <c r="R46" s="89">
        <f>Q46*'Cases Per Menu'!F28</f>
        <v>0</v>
      </c>
    </row>
    <row r="47" spans="1:18" x14ac:dyDescent="0.25">
      <c r="A47" s="31"/>
      <c r="B47" s="39" t="s">
        <v>49</v>
      </c>
      <c r="C47" s="40" t="s">
        <v>50</v>
      </c>
      <c r="D47" s="86">
        <f>D25*'Cases Per Menu'!I29</f>
        <v>0</v>
      </c>
      <c r="E47" s="86">
        <f>E25*'Cases Per Menu'!I29</f>
        <v>0</v>
      </c>
      <c r="F47" s="86">
        <f>F25*'Cases Per Menu'!I29</f>
        <v>0</v>
      </c>
      <c r="G47" s="86">
        <f>G25*'Cases Per Menu'!I29</f>
        <v>0</v>
      </c>
      <c r="H47" s="86">
        <f>H25*'Cases Per Menu'!I29</f>
        <v>0</v>
      </c>
      <c r="I47" s="86">
        <f>I25*'Cases Per Menu'!I29</f>
        <v>0</v>
      </c>
      <c r="J47" s="86">
        <f>J25*'Cases Per Menu'!I29</f>
        <v>0</v>
      </c>
      <c r="K47" s="86">
        <f>K25*'Cases Per Menu'!I29</f>
        <v>0</v>
      </c>
      <c r="L47" s="86">
        <f>L25*'Cases Per Menu'!I29</f>
        <v>0</v>
      </c>
      <c r="M47" s="86">
        <f>M25*'Cases Per Menu'!I29</f>
        <v>0</v>
      </c>
      <c r="N47" s="86">
        <f>N25*'Cases Per Menu'!I29</f>
        <v>0</v>
      </c>
      <c r="O47" s="86">
        <f>O25*'Cases Per Menu'!I29</f>
        <v>0</v>
      </c>
      <c r="Q47" s="83">
        <f t="shared" si="1"/>
        <v>0</v>
      </c>
      <c r="R47" s="89">
        <f>Q47*'Cases Per Menu'!F29</f>
        <v>0</v>
      </c>
    </row>
    <row r="48" spans="1:18" ht="15.75" thickBot="1" x14ac:dyDescent="0.3">
      <c r="A48" s="31"/>
      <c r="B48" s="39" t="s">
        <v>52</v>
      </c>
      <c r="C48" s="40" t="s">
        <v>53</v>
      </c>
      <c r="D48" s="86">
        <f>D26*'Cases Per Menu'!I30</f>
        <v>0</v>
      </c>
      <c r="E48" s="86">
        <f>E26*'Cases Per Menu'!I30</f>
        <v>0</v>
      </c>
      <c r="F48" s="86">
        <f>F26*'Cases Per Menu'!I30</f>
        <v>0</v>
      </c>
      <c r="G48" s="86">
        <f>G26*'Cases Per Menu'!I30</f>
        <v>0</v>
      </c>
      <c r="H48" s="86">
        <f>H26*'Cases Per Menu'!I30</f>
        <v>0</v>
      </c>
      <c r="I48" s="86">
        <f>I26*'Cases Per Menu'!I30</f>
        <v>0</v>
      </c>
      <c r="J48" s="86">
        <f>J26*'Cases Per Menu'!I30</f>
        <v>0</v>
      </c>
      <c r="K48" s="86">
        <f>K26*'Cases Per Menu'!I30</f>
        <v>0</v>
      </c>
      <c r="L48" s="86">
        <f>L26*'Cases Per Menu'!I30</f>
        <v>0</v>
      </c>
      <c r="M48" s="86">
        <f>M26*'Cases Per Menu'!I30</f>
        <v>0</v>
      </c>
      <c r="N48" s="86">
        <f>N26*'Cases Per Menu'!I30</f>
        <v>0</v>
      </c>
      <c r="O48" s="86">
        <f>O26*'Cases Per Menu'!I30</f>
        <v>0</v>
      </c>
      <c r="Q48" s="83">
        <f t="shared" si="1"/>
        <v>0</v>
      </c>
      <c r="R48" s="89">
        <f>Q48*'Cases Per Menu'!F30</f>
        <v>0</v>
      </c>
    </row>
    <row r="49" spans="3:18" ht="15.75" thickBot="1" x14ac:dyDescent="0.3">
      <c r="C49" s="46" t="s">
        <v>80</v>
      </c>
      <c r="D49" s="57">
        <f t="shared" ref="D49:O49" si="3">SUM(D34:D48)</f>
        <v>0</v>
      </c>
      <c r="E49" s="57">
        <f t="shared" si="3"/>
        <v>0</v>
      </c>
      <c r="F49" s="57">
        <f t="shared" si="3"/>
        <v>0</v>
      </c>
      <c r="G49" s="57">
        <f t="shared" si="3"/>
        <v>0</v>
      </c>
      <c r="H49" s="57">
        <f t="shared" si="3"/>
        <v>0</v>
      </c>
      <c r="I49" s="57">
        <f t="shared" si="3"/>
        <v>0</v>
      </c>
      <c r="J49" s="57">
        <f t="shared" si="3"/>
        <v>0</v>
      </c>
      <c r="K49" s="57">
        <f t="shared" si="3"/>
        <v>0</v>
      </c>
      <c r="L49" s="57">
        <f t="shared" si="3"/>
        <v>0</v>
      </c>
      <c r="M49" s="57">
        <f t="shared" si="3"/>
        <v>0</v>
      </c>
      <c r="N49" s="57">
        <f t="shared" si="3"/>
        <v>0</v>
      </c>
      <c r="O49" s="58">
        <f t="shared" si="3"/>
        <v>0</v>
      </c>
      <c r="P49" s="45"/>
      <c r="Q49" s="84">
        <f t="shared" si="1"/>
        <v>0</v>
      </c>
      <c r="R49" s="90">
        <f>SUM(R34:R48)</f>
        <v>0</v>
      </c>
    </row>
    <row r="50" spans="3:18" x14ac:dyDescent="0.25">
      <c r="Q50" s="60" t="s">
        <v>81</v>
      </c>
      <c r="R50" s="94"/>
    </row>
    <row r="51" spans="3:18" ht="15.75" thickBot="1" x14ac:dyDescent="0.3">
      <c r="Q51" s="61" t="s">
        <v>82</v>
      </c>
      <c r="R51" s="92">
        <f>R50-R49</f>
        <v>0</v>
      </c>
    </row>
  </sheetData>
  <sheetProtection algorithmName="SHA-512" hashValue="rNt6mhsKFWG3jfLmHwRLXRdCTY+NeWPnIMGPI7hsTjmquzBPPp39rrYIfqG7aOGwxVzLFX894ehnzKEnpPGbBA==" saltValue="SumViC3sAF30otBRlup0rg==" spinCount="100000" sheet="1" selectLockedCells="1"/>
  <mergeCells count="36">
    <mergeCell ref="F3:J3"/>
    <mergeCell ref="F4:J4"/>
    <mergeCell ref="F5:J5"/>
    <mergeCell ref="G9:G11"/>
    <mergeCell ref="H9:H11"/>
    <mergeCell ref="D8:O8"/>
    <mergeCell ref="R31:R33"/>
    <mergeCell ref="Q31:Q33"/>
    <mergeCell ref="Q30:R30"/>
    <mergeCell ref="J9:J11"/>
    <mergeCell ref="K9:K11"/>
    <mergeCell ref="L9:L11"/>
    <mergeCell ref="M9:M11"/>
    <mergeCell ref="N9:N11"/>
    <mergeCell ref="O31:O33"/>
    <mergeCell ref="N31:N33"/>
    <mergeCell ref="O9:O11"/>
    <mergeCell ref="D30:O30"/>
    <mergeCell ref="G31:G33"/>
    <mergeCell ref="H31:H33"/>
    <mergeCell ref="I9:I11"/>
    <mergeCell ref="I31:I33"/>
    <mergeCell ref="B9:B11"/>
    <mergeCell ref="C9:C11"/>
    <mergeCell ref="D9:D11"/>
    <mergeCell ref="E9:E11"/>
    <mergeCell ref="F9:F11"/>
    <mergeCell ref="J31:J33"/>
    <mergeCell ref="K31:K33"/>
    <mergeCell ref="L31:L33"/>
    <mergeCell ref="M31:M33"/>
    <mergeCell ref="B31:B33"/>
    <mergeCell ref="C31:C33"/>
    <mergeCell ref="D31:D33"/>
    <mergeCell ref="E31:E33"/>
    <mergeCell ref="F31:F33"/>
  </mergeCells>
  <pageMargins left="0.25" right="0.25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Cases Per Menu</vt:lpstr>
      <vt:lpstr>Menu Planning &amp; Yearly Estimate</vt:lpstr>
      <vt:lpstr>'Cases Per Menu'!Print_Area</vt:lpstr>
      <vt:lpstr>Instructions!Print_Area</vt:lpstr>
      <vt:lpstr>'Menu Planning &amp; Yearly Estimate'!Print_Area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SY2026-2027 Yangs Commodity Calculator</dc:title>
  <dc:subject/>
  <dc:creator>maricruz torres</dc:creator>
  <cp:keywords/>
  <dc:description/>
  <cp:lastModifiedBy>Odean-Carlin, Kodi</cp:lastModifiedBy>
  <cp:revision/>
  <dcterms:created xsi:type="dcterms:W3CDTF">2018-05-02T16:40:36Z</dcterms:created>
  <dcterms:modified xsi:type="dcterms:W3CDTF">2026-02-02T19:45:18Z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2026-02-02T19:45:18Z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502c410f-d18f-4376-9b9e-aa57b7202f1a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