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odsource-my.sharepoint.com/personal/mlaughman_classicdelight_com/Documents/TFS/COMMODITY/"/>
    </mc:Choice>
  </mc:AlternateContent>
  <xr:revisionPtr revIDLastSave="446" documentId="8_{0A5C635E-064C-4150-9317-2240BD1582AB}" xr6:coauthVersionLast="45" xr6:coauthVersionMax="45" xr10:uidLastSave="{A21048D8-F337-4999-AE64-A1D792A8E061}"/>
  <bookViews>
    <workbookView xWindow="-108" yWindow="-108" windowWidth="23256" windowHeight="12576" tabRatio="760" xr2:uid="{00000000-000D-0000-FFFF-FFFF00000000}"/>
  </bookViews>
  <sheets>
    <sheet name="Classic Delight Mozzarella" sheetId="16" r:id="rId1"/>
    <sheet name="TKC Points" sheetId="17" state="hidden" r:id="rId2"/>
    <sheet name="mozz" sheetId="6" state="hidden" r:id="rId3"/>
    <sheet name="flour" sheetId="9" state="hidden" r:id="rId4"/>
    <sheet name="paste" sheetId="10" state="hidden" r:id="rId5"/>
    <sheet name="chicken" sheetId="11" state="hidden" r:id="rId6"/>
  </sheets>
  <definedNames>
    <definedName name="_xlnm._FilterDatabase" localSheetId="2" hidden="1">mozz!$A$1:$H$87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16" l="1"/>
  <c r="P22" i="16"/>
  <c r="J22" i="16"/>
  <c r="K22" i="16" s="1"/>
  <c r="L22" i="16" s="1"/>
  <c r="J23" i="16"/>
  <c r="K23" i="16" s="1"/>
  <c r="L23" i="16" s="1"/>
  <c r="Q23" i="16" l="1"/>
  <c r="O23" i="16"/>
  <c r="O22" i="16"/>
  <c r="Q22" i="16"/>
  <c r="J20" i="16" l="1"/>
  <c r="P20" i="16" l="1"/>
  <c r="K20" i="16"/>
  <c r="O20" i="16" s="1"/>
  <c r="P19" i="16"/>
  <c r="J19" i="16"/>
  <c r="K19" i="16" s="1"/>
  <c r="P18" i="16"/>
  <c r="J18" i="16"/>
  <c r="K18" i="16" s="1"/>
  <c r="L20" i="16" l="1"/>
  <c r="Q20" i="16"/>
  <c r="O19" i="16"/>
  <c r="L19" i="16"/>
  <c r="Q19" i="16"/>
  <c r="L18" i="16"/>
  <c r="O18" i="16"/>
  <c r="Q18" i="16"/>
  <c r="P21" i="16"/>
  <c r="J21" i="16"/>
  <c r="K21" i="16" s="1"/>
  <c r="P17" i="16"/>
  <c r="J17" i="16"/>
  <c r="K17" i="16" s="1"/>
  <c r="P16" i="16"/>
  <c r="P15" i="16"/>
  <c r="P14" i="16"/>
  <c r="P13" i="16"/>
  <c r="P12" i="16"/>
  <c r="P11" i="16"/>
  <c r="P10" i="16"/>
  <c r="P9" i="16"/>
  <c r="L21" i="16" l="1"/>
  <c r="O21" i="16"/>
  <c r="Q21" i="16"/>
  <c r="Q17" i="16"/>
  <c r="O17" i="16"/>
  <c r="L17" i="16"/>
  <c r="J16" i="16"/>
  <c r="K16" i="16" s="1"/>
  <c r="J15" i="16"/>
  <c r="K15" i="16" s="1"/>
  <c r="O16" i="16" l="1"/>
  <c r="L16" i="16"/>
  <c r="Q16" i="16"/>
  <c r="O15" i="16"/>
  <c r="L15" i="16"/>
  <c r="Q15" i="16"/>
  <c r="J14" i="16"/>
  <c r="K14" i="16" s="1"/>
  <c r="J13" i="16"/>
  <c r="K13" i="16" s="1"/>
  <c r="L13" i="16" s="1"/>
  <c r="J12" i="16"/>
  <c r="K12" i="16" s="1"/>
  <c r="L12" i="16" s="1"/>
  <c r="J11" i="16"/>
  <c r="K11" i="16" s="1"/>
  <c r="L11" i="16" s="1"/>
  <c r="J10" i="16"/>
  <c r="K10" i="16" s="1"/>
  <c r="J9" i="16"/>
  <c r="K9" i="16" l="1"/>
  <c r="L9" i="16" s="1"/>
  <c r="J24" i="16"/>
  <c r="L14" i="16"/>
  <c r="Q14" i="16"/>
  <c r="O14" i="16"/>
  <c r="O13" i="16"/>
  <c r="Q13" i="16"/>
  <c r="O12" i="16"/>
  <c r="Q12" i="16"/>
  <c r="Q11" i="16"/>
  <c r="O11" i="16"/>
  <c r="L10" i="16"/>
  <c r="Q10" i="16"/>
  <c r="O10" i="16"/>
  <c r="L24" i="16" l="1"/>
  <c r="O9" i="16"/>
  <c r="O24" i="16" s="1"/>
  <c r="K24" i="16"/>
  <c r="Q9" i="16"/>
  <c r="Q24" i="16" s="1"/>
</calcChain>
</file>

<file path=xl/sharedStrings.xml><?xml version="1.0" encoding="utf-8"?>
<sst xmlns="http://schemas.openxmlformats.org/spreadsheetml/2006/main" count="223" uniqueCount="179">
  <si>
    <t>Description</t>
  </si>
  <si>
    <t>Serving Size (oz.)</t>
  </si>
  <si>
    <t>Meal Pattern                           Contribution Per Serving</t>
  </si>
  <si>
    <t>Finished Case Net Weight</t>
  </si>
  <si>
    <t>M/MA</t>
  </si>
  <si>
    <t>Oz Eq Grain</t>
  </si>
  <si>
    <t xml:space="preserve">BIG DADDY’S® Original 16” Rolled Edge Cheese Pizza </t>
  </si>
  <si>
    <t xml:space="preserve">BIG DADDY’S® Original 16” Rolled Edge Pork Pepperoni Pizza </t>
  </si>
  <si>
    <t>Servings per Case</t>
  </si>
  <si>
    <t>End Product Code &amp; Description</t>
  </si>
  <si>
    <t>Net Weight Per Case</t>
  </si>
  <si>
    <t>Servings Per Case</t>
  </si>
  <si>
    <t>Net Weight per Serving</t>
  </si>
  <si>
    <t>USDA food Inventory Drawdown per case</t>
  </si>
  <si>
    <t>Value per Pound of USDA food  (contract value)</t>
  </si>
  <si>
    <t>Value of USDA food per 
Case
(F x H)</t>
  </si>
  <si>
    <t>MINH® Sweet &amp; Sour Chicken Stir Fry Kit</t>
  </si>
  <si>
    <t>MINH® General Tso's Chicken Stir Fry Kit</t>
  </si>
  <si>
    <t>MINH® Teriyaki Chicken Stir Fry Kit</t>
  </si>
  <si>
    <t>MINH® Orange Chicken Stir Fry Kit</t>
  </si>
  <si>
    <t>TONY'S® WG  Turkey Sausage Breakfast Pizza 50/50</t>
  </si>
  <si>
    <t>COYOTE GRILL® WG Cheese Quesadilla</t>
  </si>
  <si>
    <t>COYOTE GRILL® WG Chicken &amp; Cheese Quesadilla</t>
  </si>
  <si>
    <t>BEACON STREET CAFÉ™ WG Sausage Egg &amp; Cheese Breakfast Sliders</t>
  </si>
  <si>
    <t>BEACON STREET CAFÉ™ WG Sausage Egg &amp; Cheese Breakfast Sliders -IW</t>
  </si>
  <si>
    <t>BEACON STREET CAFÉ™ WG Southwest Egg &amp; Cheese Breakfast Sliders - IW</t>
  </si>
  <si>
    <t>BEACON STREET CAFÉ™ WG Cheese Stuffed Sandwich - IW</t>
  </si>
  <si>
    <t>BIG DADDY'S® Hand Tossed Style 16" WG Cheese Pizza</t>
  </si>
  <si>
    <t>BIG DADDY'S® Hand Tossed Style 16" WG Pork Pepperoni Pizza</t>
  </si>
  <si>
    <t>BIG DADDY'S® Primo 16" WG Four Cheese Pizza</t>
  </si>
  <si>
    <t>BIG DADDY'S® Primo 16" WG Turkey Pepperoni Pizza</t>
  </si>
  <si>
    <t>BIG DADDY'S® Bold 16" WG Rolled Edge Cheese Pizza</t>
  </si>
  <si>
    <t>BIG DADDY'S® Bold 16" WG Rolled Edge Pork Pepperoni Pizza</t>
  </si>
  <si>
    <t>BIG DADDY'S® Bold 16" WG Pre-Sliced Cheese Pizza - 10 cut</t>
  </si>
  <si>
    <t>BEACON STREET CAFÉ™ WG Pepperoni Pizza Strips</t>
  </si>
  <si>
    <t>BEACON STREET CAFÉ™ WG Turkey Pepperoni Stuffed Sandwich</t>
  </si>
  <si>
    <t>BEACON STREET CAFÉ™ WG Turkey Pepperoni Stuffed Sandwich - IW</t>
  </si>
  <si>
    <t>BEACON STREET CAFÉ™ WG Pepperoni Pizza Strips - IW</t>
  </si>
  <si>
    <t>BIG DADDY'S® Bold 16" WG Pre-Sliced Rolled Edge Pork Pepp Pizza - 10 cut</t>
  </si>
  <si>
    <t>sandwiches, Stuffed Sticks &amp; Quesadillas</t>
  </si>
  <si>
    <t>Sheeted Pizza</t>
  </si>
  <si>
    <t>Mozzarella</t>
  </si>
  <si>
    <t>Asian Stir Fry Kits</t>
  </si>
  <si>
    <t>VILLA PRIMA® 7" Cheese Pizza - with box</t>
  </si>
  <si>
    <t xml:space="preserve">BIG DADDY'S® Primo 16" WG Four Meat Combo </t>
  </si>
  <si>
    <t>BIG DADDY'S® Primo 16" WG Par-Baked Crust Four Cheese Pizza</t>
  </si>
  <si>
    <t>BIG DADDY'S® Primo 16" WG Par-Baked Crust Turkey Pepperoni Pizza</t>
  </si>
  <si>
    <t xml:space="preserve">VILLA PRIMA® 7" Cheese Pizza </t>
  </si>
  <si>
    <t xml:space="preserve">Single Serve Pizza </t>
  </si>
  <si>
    <t>TONY'S® 3.2x5" WG Turkey Sausage Breakfast Pizza - IW</t>
  </si>
  <si>
    <t>BIG DADDY'S® Primo 16" WG Four Meat Combo Pre-sliced Pizza</t>
  </si>
  <si>
    <t>BIG DADDY'S® Primo 16" WG Par-Baked Crust Turkey UNCURED Pepperoni Pizza</t>
  </si>
  <si>
    <t>BIG DADDY'S® Primo 16" WG Buffalo Chicken Pizza</t>
  </si>
  <si>
    <t>BIG DADDY'S® Primo 16" WG Cheese Pre-sliced Pizza</t>
  </si>
  <si>
    <t>BIG DADDY'S® Primo 16" WG Buffalo Chicken Pre-Sliced Pizza</t>
  </si>
  <si>
    <t>TONY'S® WG Sausage &amp; Country Gravy Breakfast Pizza</t>
  </si>
  <si>
    <t>TONY'S® WG Bacon Scramble Breakfast Pizza</t>
  </si>
  <si>
    <t>BIG DADDY'S® Harvest 16" WG Rolled Edge Cheese Pizza</t>
  </si>
  <si>
    <t>BIG DADDY'S® Harvest 16" WG  Turkey Pepperoni Pizza</t>
  </si>
  <si>
    <t>BIG DADDY'S® Primo 16" WG Par-Baked Crust Four Cheese Pre-sliced</t>
  </si>
  <si>
    <t>BIG DADDY'S® Primo 16" WG Turkey Pepperoni Pre-sliced Pizza</t>
  </si>
  <si>
    <t>TONY'S® 16" WG Par-baked Cheese Pizza</t>
  </si>
  <si>
    <t>TONY'S® 16" WG Par-baked Turkey Pepperoni Pizza</t>
  </si>
  <si>
    <t>TONY'S® 16" WG Par-baked Cheese Pre-Sliced Pizza 10 CUT</t>
  </si>
  <si>
    <t>TONY'S® 16" WG Par-baked Turkey Pepperoni Pre-Sliced Pizza 10 CUT</t>
  </si>
  <si>
    <t>TONY'S® 3 x 8 WG Cheesy Garlic Flatbread</t>
  </si>
  <si>
    <t>TONY'S® Galaxy 4" WG Round Cheese Pizza</t>
  </si>
  <si>
    <t>TONY'S® Galaxy 4" WG Round Pepperoni Pizza</t>
  </si>
  <si>
    <t>TONY'S® Galaxy 4" WG Round Cheese Pizza - IW</t>
  </si>
  <si>
    <t>TONY'S® Galaxy 4" WG Round Pepperoni Pizza - IW</t>
  </si>
  <si>
    <t>TONY'S® 5" Cheese Pizza</t>
  </si>
  <si>
    <t>TONY'S® 5" Pork Pepperoni Pizza</t>
  </si>
  <si>
    <t>TONY'S® 7" WG Classic Wedge Cheese Pizza 50/50</t>
  </si>
  <si>
    <t>TONY'S® 7" WG Classic Wedge Pepperoni  50/50</t>
  </si>
  <si>
    <t>TONY'S® Signature 7" WG Stuffed Crust Cheese Pizza 50/50</t>
  </si>
  <si>
    <t>TONY'S® Signature 7" WG Stuffed Crust Turkey Pepperoni Pizza 50/50</t>
  </si>
  <si>
    <t>TONY'S® Signature 7" WG Stuffed Crust Cheese Pizza 100% Mozz</t>
  </si>
  <si>
    <t>TONY'S® Signature 7" WG Stuffed Crust Turkey Pepperoni Pizza 100% Mozz</t>
  </si>
  <si>
    <t>TONY'S® 4x6 WG Thick Crust Cheese Pizza 100% Mozz</t>
  </si>
  <si>
    <t>BEACON STREET CAFÉ™ WG Cheese Stuffed Sticks 50/50</t>
  </si>
  <si>
    <t>BEACON STREET CAFÉ™ WG Cheese Stuffed Sticks 100% Mozz</t>
  </si>
  <si>
    <t>TONY'S® French Bread 6" WG Cheese Pizza 50/50</t>
  </si>
  <si>
    <t>TONY'S® French Bread 6" WG Pepperoni Pizza 50/50</t>
  </si>
  <si>
    <t>TONY'S® French Bread 6" WG Multi Cheese Garlic Pizza 50/50</t>
  </si>
  <si>
    <t>TONY'S® French Bread 6" WG Multi Cheese Garlic Pizza - IW 50/50</t>
  </si>
  <si>
    <t>TONY'S® Deep Dish 5" WG LS Turkey Pepperoni Pizza 50/50</t>
  </si>
  <si>
    <t>TONY'S® Deep Dish 5" WG LS Cheese Pizza 50/50</t>
  </si>
  <si>
    <t>TONY'S® Deep Dish 5" WG Cheese Pizza 100% Mozz</t>
  </si>
  <si>
    <t>TONY'S® Deep Dish 5"  WG Pepperoni Pizza 100% Mozz</t>
  </si>
  <si>
    <t>TONY'S® French Bread 6" WG Cheese Pizza 100% Mozz</t>
  </si>
  <si>
    <t>TONY'S® French Bread 6" WG Pepperoni Pizza 100% Mozz</t>
  </si>
  <si>
    <t>TONY'S® Fiestada WG Pizza</t>
  </si>
  <si>
    <t>TONY'S® Smartpizza 4x6 WG Cheese Pizza 50/50</t>
  </si>
  <si>
    <t xml:space="preserve">TONY'S® Smartpizza 4x6 WG Pepperoni Pizza 50/50 </t>
  </si>
  <si>
    <t>TONY'S® Smartpizza 4x6 WG Cheese Pizza 100% Mozz</t>
  </si>
  <si>
    <t>TONY'S® Smartpizza 4x6 WG Pepperoni Pizza 100% Mozz</t>
  </si>
  <si>
    <t>TONY'S® Smartpizza 4x6 Sausage WG Pizza 100% Mozz</t>
  </si>
  <si>
    <t>TONY'S® Smartpizza 7" WG Classic Wedge Cheese Pizza 100% Mozz</t>
  </si>
  <si>
    <t>TONY'S® Smartpizza 7" WG Classic Wedge Pepperoni Pizza 100% Mozz</t>
  </si>
  <si>
    <t>VILLA PRIMA® Scratch Ready 16" Cheese Pizza</t>
  </si>
  <si>
    <t>VILLA PRIMA® 16" WG Pre-Proofed Sheeted Dough</t>
  </si>
  <si>
    <t>Sheeted Dough &amp; Dough Balls</t>
  </si>
  <si>
    <t>VILLA PRIMA® 12x16 WG Pre-Proofed Sheeted Dough</t>
  </si>
  <si>
    <t>VILLA PRIMA® 7" Traditional Pre-Proofed Sheeted Dough</t>
  </si>
  <si>
    <t>VILLA PRIMA® 16" Traditional Pre-Proofed Sheeted Dough</t>
  </si>
  <si>
    <t>VILLA PRIMA® 12x16 Traditional Pre-Proofed Sheeted Dough</t>
  </si>
  <si>
    <t>VILLA PRIMA® 16" Traditional Rolled Edge Pre-Proofed Sheeted Dough</t>
  </si>
  <si>
    <t>VILLA PRIMA® 16" WG Rolled Edge Pre-Proofed Sheeted Dough</t>
  </si>
  <si>
    <t>VILLA PRIMA® 6" WG Pre-Proofed Sheeted Dough</t>
  </si>
  <si>
    <t>VILLA PRIMA® 26 oz Dough Ball</t>
  </si>
  <si>
    <t>VILLA PRIMA® 8 oz Neapolitan Dough Puck</t>
  </si>
  <si>
    <t>TONY'S® 4x6 WG Thick Crust Pepperoni Pizza 100% Mozz</t>
  </si>
  <si>
    <t>TONY'S® 4x6 WG Thick Crust Sausage Pizza 100% Mozz</t>
  </si>
  <si>
    <t>16" Rising Crust Round Pizza - Multi Serve</t>
  </si>
  <si>
    <t xml:space="preserve">16" Par-Baked Round Pizza - Multi Serve </t>
  </si>
  <si>
    <t xml:space="preserve">BIG DADDY’S® Scratch Ready 16” WG Cheese Pizza </t>
  </si>
  <si>
    <t>TONY'S® French Bread 6" WG Multi Cheese Garlic Pizza 100% Mozz</t>
  </si>
  <si>
    <t>VILLA PRIMA® 16" Rolled Edge Four Cheese Pizza</t>
  </si>
  <si>
    <t>TONY'S® Deep Dish 5" WG UNCURED Pepperoni Pizza 100% Mozz- IW</t>
  </si>
  <si>
    <t>TONY'S® Deep Dish 5" WG Cheese Pizza 100% Mozz- IW</t>
  </si>
  <si>
    <t>VILLA PRIMA® 16" Rolled Edge Pepperoni Pizza</t>
  </si>
  <si>
    <t>SKU</t>
  </si>
  <si>
    <t>Point Value</t>
  </si>
  <si>
    <t>Tony's 3.2x5" WG Turkey Sausage Breakfast Square 100% Mozz- IW</t>
  </si>
  <si>
    <t>BIG DADDY'S® Primo 16" WG Cheeseburger Pizza</t>
  </si>
  <si>
    <t>POUNDS</t>
  </si>
  <si>
    <t>VALUE</t>
  </si>
  <si>
    <t>↓</t>
  </si>
  <si>
    <t>USDA Food Value per Case</t>
  </si>
  <si>
    <t>CASES</t>
  </si>
  <si>
    <t>SERVINGS</t>
  </si>
  <si>
    <t>Automatic Calculation 
Total SERVINGS per year</t>
  </si>
  <si>
    <t>State</t>
  </si>
  <si>
    <t>Contact Person Name</t>
  </si>
  <si>
    <t>Contact Person Phone</t>
  </si>
  <si>
    <t>Contact Person Email</t>
  </si>
  <si>
    <t>Veg</t>
  </si>
  <si>
    <t>To share this, email to your Acxion representative or send to:</t>
  </si>
  <si>
    <t>↑</t>
  </si>
  <si>
    <t>Complete boxes in yellow</t>
  </si>
  <si>
    <t>090B</t>
  </si>
  <si>
    <t>091B</t>
  </si>
  <si>
    <t>092B</t>
  </si>
  <si>
    <t>255B</t>
  </si>
  <si>
    <t>A33045</t>
  </si>
  <si>
    <t>Number of Servings Per Menu Day</t>
  </si>
  <si>
    <t>Mozzarella Pounds per Case</t>
  </si>
  <si>
    <t>Total Pounds of Diverted Mozz</t>
  </si>
  <si>
    <t>Commodity Mozzarella 
#110244</t>
  </si>
  <si>
    <t>Number of Menu Days Per Year</t>
  </si>
  <si>
    <t>Automatic Calculation 
Total Full
CASES needed
per year</t>
  </si>
  <si>
    <t>Automatic Calculation 
Total  actual CASES needed
per menu</t>
  </si>
  <si>
    <t>-</t>
  </si>
  <si>
    <t>1/8</t>
  </si>
  <si>
    <t>Item 
Code #</t>
  </si>
  <si>
    <t>Total Dollar Value of Diverted Mozzarella</t>
  </si>
  <si>
    <t>RA #</t>
  </si>
  <si>
    <t>School district</t>
  </si>
  <si>
    <t>vgiacinto@ClassicDelight.com</t>
  </si>
  <si>
    <t>Vinny Giacinto - 914-299-5514</t>
  </si>
  <si>
    <t>Classic Delight Commodity Calculator SY 2025 - 2026</t>
  </si>
  <si>
    <t>#111791 Mozzarella</t>
  </si>
  <si>
    <t>**Note, mozzarella item number has been changed from 110244 to 111791</t>
  </si>
  <si>
    <t>$1.8444/lb</t>
  </si>
  <si>
    <t>WG Cheese Lasagna Rollup</t>
  </si>
  <si>
    <t>WG Cheese Ravioli, Medium Square</t>
  </si>
  <si>
    <t>WG Pepperoni Pizza Rippers</t>
  </si>
  <si>
    <t>WG Turkey Ham &amp; Cheese Pizza Rippers</t>
  </si>
  <si>
    <t>WG Cheese Pizza Rippers</t>
  </si>
  <si>
    <t>WG Garlic Cheese Pizza Rippers</t>
  </si>
  <si>
    <t>WG Mozzarella Filled Breadsticks</t>
  </si>
  <si>
    <t>WG Turkey Salami &amp; Mozzarella Sub</t>
  </si>
  <si>
    <t>WG Italian Sub - Turkey Based Meats</t>
  </si>
  <si>
    <t>WG Pizza Sub - Turkey Based Meats</t>
  </si>
  <si>
    <t>WG Tky Ham, Egg &amp; Chs English Muffin</t>
  </si>
  <si>
    <t>WG Egg &amp; Cheese English Muffin</t>
  </si>
  <si>
    <t>WG Egg &amp; Cheese Croissant</t>
  </si>
  <si>
    <t>Stuffwich® French Toast Grilled Cheese</t>
  </si>
  <si>
    <t>Stuffwich® French Toast Monte Cristo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</si>
</sst>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Castellar"/>
      <family val="1"/>
    </font>
    <font>
      <b/>
      <sz val="12"/>
      <color theme="1"/>
      <name val="Calibri"/>
      <family val="2"/>
      <scheme val="minor"/>
    </font>
    <font>
      <b/>
      <sz val="16"/>
      <color rgb="FF0000FF"/>
      <name val="Arial"/>
      <family val="2"/>
    </font>
    <font>
      <sz val="16"/>
      <color theme="1"/>
      <name val="Calibri"/>
      <family val="2"/>
      <scheme val="minor"/>
    </font>
    <font>
      <sz val="24"/>
      <color rgb="FF0000FF"/>
      <name val="Arial"/>
      <family val="2"/>
    </font>
    <font>
      <b/>
      <sz val="24"/>
      <color rgb="FF0000FF"/>
      <name val="Arial"/>
      <family val="2"/>
    </font>
    <font>
      <u/>
      <sz val="16"/>
      <color indexed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3" fillId="0" borderId="0"/>
  </cellStyleXfs>
  <cellXfs count="125">
    <xf numFmtId="0" fontId="0" fillId="0" borderId="0" xfId="0"/>
    <xf numFmtId="8" fontId="0" fillId="0" borderId="0" xfId="0" applyNumberFormat="1"/>
    <xf numFmtId="0" fontId="0" fillId="0" borderId="14" xfId="0" applyBorder="1" applyProtection="1">
      <protection locked="0"/>
    </xf>
    <xf numFmtId="0" fontId="10" fillId="0" borderId="0" xfId="3" applyBorder="1" applyAlignment="1" applyProtection="1">
      <protection locked="0"/>
    </xf>
    <xf numFmtId="0" fontId="0" fillId="0" borderId="16" xfId="0" applyBorder="1" applyProtection="1">
      <protection locked="0"/>
    </xf>
    <xf numFmtId="0" fontId="10" fillId="0" borderId="20" xfId="3" applyBorder="1" applyAlignment="1" applyProtection="1">
      <protection locked="0"/>
    </xf>
    <xf numFmtId="0" fontId="0" fillId="0" borderId="12" xfId="0" applyBorder="1" applyProtection="1">
      <protection locked="0"/>
    </xf>
    <xf numFmtId="0" fontId="10" fillId="0" borderId="19" xfId="3" applyBorder="1" applyAlignment="1" applyProtection="1">
      <protection locked="0"/>
    </xf>
    <xf numFmtId="0" fontId="10" fillId="0" borderId="15" xfId="3" applyBorder="1" applyAlignment="1" applyProtection="1">
      <protection locked="0"/>
    </xf>
    <xf numFmtId="0" fontId="10" fillId="0" borderId="17" xfId="3" applyBorder="1" applyAlignment="1" applyProtection="1">
      <protection locked="0"/>
    </xf>
    <xf numFmtId="0" fontId="10" fillId="0" borderId="5" xfId="3" applyBorder="1" applyAlignment="1" applyProtection="1">
      <protection locked="0"/>
    </xf>
    <xf numFmtId="44" fontId="0" fillId="0" borderId="0" xfId="4" applyFont="1"/>
    <xf numFmtId="0" fontId="10" fillId="0" borderId="0" xfId="3" applyBorder="1" applyAlignment="1" applyProtection="1"/>
    <xf numFmtId="44" fontId="11" fillId="0" borderId="0" xfId="4" applyFont="1" applyFill="1" applyBorder="1" applyAlignment="1" applyProtection="1">
      <alignment horizontal="center"/>
    </xf>
    <xf numFmtId="0" fontId="0" fillId="0" borderId="0" xfId="0" applyFill="1"/>
    <xf numFmtId="0" fontId="6" fillId="0" borderId="0" xfId="0" applyFont="1" applyBorder="1" applyAlignment="1" applyProtection="1">
      <alignment horizontal="center"/>
      <protection locked="0"/>
    </xf>
    <xf numFmtId="2" fontId="0" fillId="0" borderId="0" xfId="0" applyNumberFormat="1" applyFont="1" applyAlignment="1"/>
    <xf numFmtId="2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Border="1" applyAlignment="1" applyProtection="1">
      <protection locked="0"/>
    </xf>
    <xf numFmtId="164" fontId="6" fillId="0" borderId="0" xfId="4" applyNumberFormat="1" applyFont="1" applyBorder="1" applyAlignment="1" applyProtection="1">
      <alignment horizontal="center"/>
      <protection locked="0"/>
    </xf>
    <xf numFmtId="44" fontId="0" fillId="0" borderId="0" xfId="0" applyNumberFormat="1" applyFont="1" applyFill="1" applyAlignment="1"/>
    <xf numFmtId="0" fontId="6" fillId="0" borderId="0" xfId="0" applyFont="1" applyFill="1" applyBorder="1" applyAlignment="1" applyProtection="1">
      <alignment horizontal="center"/>
      <protection locked="0"/>
    </xf>
    <xf numFmtId="43" fontId="11" fillId="0" borderId="0" xfId="1" applyFont="1" applyFill="1" applyBorder="1" applyAlignment="1" applyProtection="1">
      <alignment horizontal="center"/>
    </xf>
    <xf numFmtId="39" fontId="6" fillId="0" borderId="18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Protection="1"/>
    <xf numFmtId="0" fontId="4" fillId="0" borderId="0" xfId="2" applyFont="1" applyFill="1" applyBorder="1" applyAlignment="1" applyProtection="1">
      <alignment horizontal="center"/>
    </xf>
    <xf numFmtId="0" fontId="11" fillId="0" borderId="0" xfId="2" applyFont="1" applyFill="1" applyBorder="1" applyAlignment="1" applyProtection="1">
      <alignment horizontal="center"/>
    </xf>
    <xf numFmtId="0" fontId="4" fillId="0" borderId="20" xfId="2" applyFont="1" applyFill="1" applyBorder="1" applyAlignment="1" applyProtection="1">
      <alignment horizontal="center"/>
    </xf>
    <xf numFmtId="0" fontId="8" fillId="0" borderId="5" xfId="2" applyFont="1" applyFill="1" applyBorder="1" applyAlignment="1" applyProtection="1">
      <alignment horizontal="center" vertical="center" wrapText="1"/>
    </xf>
    <xf numFmtId="12" fontId="9" fillId="0" borderId="25" xfId="2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3" fontId="6" fillId="3" borderId="31" xfId="0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Fill="1" applyBorder="1" applyAlignment="1" applyProtection="1">
      <alignment horizontal="center" vertical="center"/>
    </xf>
    <xf numFmtId="44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0" fillId="0" borderId="22" xfId="0" applyBorder="1" applyAlignment="1" applyProtection="1">
      <alignment horizontal="center"/>
    </xf>
    <xf numFmtId="3" fontId="6" fillId="3" borderId="35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 vertical="center"/>
    </xf>
    <xf numFmtId="12" fontId="0" fillId="0" borderId="0" xfId="0" applyNumberFormat="1" applyFill="1" applyBorder="1" applyAlignment="1" applyProtection="1">
      <alignment horizontal="center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2" fontId="14" fillId="3" borderId="33" xfId="0" applyNumberFormat="1" applyFont="1" applyFill="1" applyBorder="1" applyAlignment="1" applyProtection="1">
      <alignment horizontal="center" vertical="center"/>
    </xf>
    <xf numFmtId="44" fontId="14" fillId="3" borderId="33" xfId="4" applyFont="1" applyFill="1" applyBorder="1" applyAlignment="1" applyProtection="1">
      <alignment horizontal="right" vertical="center"/>
    </xf>
    <xf numFmtId="44" fontId="11" fillId="0" borderId="0" xfId="4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8" fillId="3" borderId="34" xfId="2" applyFont="1" applyFill="1" applyBorder="1" applyAlignment="1" applyProtection="1">
      <alignment horizontal="center" vertical="center" wrapText="1"/>
    </xf>
    <xf numFmtId="0" fontId="9" fillId="3" borderId="33" xfId="2" applyFont="1" applyFill="1" applyBorder="1" applyAlignment="1" applyProtection="1">
      <alignment horizontal="center" vertical="center" wrapText="1"/>
    </xf>
    <xf numFmtId="44" fontId="6" fillId="3" borderId="32" xfId="4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2" fontId="15" fillId="0" borderId="0" xfId="2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43" fontId="18" fillId="0" borderId="0" xfId="1" applyFont="1" applyFill="1" applyBorder="1" applyAlignment="1" applyProtection="1">
      <alignment horizontal="center" vertical="top"/>
    </xf>
    <xf numFmtId="2" fontId="6" fillId="0" borderId="18" xfId="0" applyNumberFormat="1" applyFont="1" applyFill="1" applyBorder="1" applyAlignment="1" applyProtection="1">
      <alignment horizontal="center" vertical="center" wrapText="1"/>
    </xf>
    <xf numFmtId="165" fontId="6" fillId="0" borderId="13" xfId="0" applyNumberFormat="1" applyFont="1" applyFill="1" applyBorder="1" applyAlignment="1" applyProtection="1">
      <alignment horizontal="center" vertical="center"/>
    </xf>
    <xf numFmtId="165" fontId="6" fillId="3" borderId="36" xfId="0" applyNumberFormat="1" applyFont="1" applyFill="1" applyBorder="1" applyAlignment="1" applyProtection="1">
      <alignment horizontal="center" vertical="center"/>
    </xf>
    <xf numFmtId="165" fontId="6" fillId="3" borderId="37" xfId="0" applyNumberFormat="1" applyFont="1" applyFill="1" applyBorder="1" applyAlignment="1" applyProtection="1">
      <alignment horizontal="center" vertical="center"/>
    </xf>
    <xf numFmtId="3" fontId="6" fillId="3" borderId="38" xfId="0" applyNumberFormat="1" applyFont="1" applyFill="1" applyBorder="1" applyAlignment="1" applyProtection="1">
      <alignment horizontal="center" vertical="center"/>
    </xf>
    <xf numFmtId="3" fontId="6" fillId="3" borderId="39" xfId="0" applyNumberFormat="1" applyFont="1" applyFill="1" applyBorder="1" applyAlignment="1" applyProtection="1">
      <alignment horizontal="center" vertical="center"/>
    </xf>
    <xf numFmtId="0" fontId="3" fillId="0" borderId="6" xfId="3" applyFont="1" applyBorder="1" applyAlignment="1" applyProtection="1"/>
    <xf numFmtId="0" fontId="3" fillId="0" borderId="23" xfId="3" applyFont="1" applyBorder="1" applyAlignment="1" applyProtection="1"/>
    <xf numFmtId="0" fontId="6" fillId="4" borderId="35" xfId="0" applyFont="1" applyFill="1" applyBorder="1" applyAlignment="1" applyProtection="1">
      <alignment horizontal="center" vertical="center" wrapText="1"/>
      <protection locked="0"/>
    </xf>
    <xf numFmtId="0" fontId="6" fillId="4" borderId="39" xfId="0" applyFont="1" applyFill="1" applyBorder="1" applyAlignment="1" applyProtection="1">
      <alignment horizontal="center" vertical="center" wrapText="1"/>
      <protection locked="0"/>
    </xf>
    <xf numFmtId="4" fontId="6" fillId="3" borderId="32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</xf>
    <xf numFmtId="0" fontId="19" fillId="0" borderId="0" xfId="3" applyFont="1" applyFill="1" applyBorder="1" applyAlignment="1" applyProtection="1">
      <alignment horizontal="left"/>
    </xf>
    <xf numFmtId="0" fontId="0" fillId="0" borderId="40" xfId="0" applyBorder="1" applyAlignment="1" applyProtection="1">
      <alignment horizontal="center"/>
    </xf>
    <xf numFmtId="0" fontId="3" fillId="0" borderId="41" xfId="3" applyFont="1" applyBorder="1" applyAlignment="1" applyProtection="1"/>
    <xf numFmtId="165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42" xfId="0" applyNumberFormat="1" applyFont="1" applyFill="1" applyBorder="1" applyAlignment="1" applyProtection="1">
      <alignment horizontal="center" vertical="center"/>
    </xf>
    <xf numFmtId="4" fontId="14" fillId="3" borderId="42" xfId="0" applyNumberFormat="1" applyFont="1" applyFill="1" applyBorder="1" applyAlignment="1" applyProtection="1">
      <alignment horizontal="center" vertical="center"/>
    </xf>
    <xf numFmtId="44" fontId="14" fillId="3" borderId="42" xfId="4" applyFont="1" applyFill="1" applyBorder="1" applyAlignment="1" applyProtection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 wrapText="1"/>
    </xf>
    <xf numFmtId="2" fontId="6" fillId="0" borderId="44" xfId="0" applyNumberFormat="1" applyFont="1" applyFill="1" applyBorder="1" applyAlignment="1" applyProtection="1">
      <alignment horizontal="center" vertical="center" wrapText="1"/>
    </xf>
    <xf numFmtId="3" fontId="6" fillId="0" borderId="45" xfId="0" applyNumberFormat="1" applyFont="1" applyFill="1" applyBorder="1" applyAlignment="1" applyProtection="1">
      <alignment horizontal="center" vertical="center"/>
    </xf>
    <xf numFmtId="39" fontId="6" fillId="0" borderId="44" xfId="1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 wrapText="1"/>
    </xf>
    <xf numFmtId="44" fontId="6" fillId="0" borderId="46" xfId="0" applyNumberFormat="1" applyFont="1" applyFill="1" applyBorder="1" applyAlignment="1" applyProtection="1">
      <alignment horizontal="center" vertical="center" wrapText="1"/>
    </xf>
    <xf numFmtId="44" fontId="6" fillId="3" borderId="35" xfId="4" applyFont="1" applyFill="1" applyBorder="1" applyAlignment="1" applyProtection="1">
      <alignment horizontal="center" vertical="center" wrapText="1"/>
    </xf>
    <xf numFmtId="0" fontId="21" fillId="4" borderId="1" xfId="2" applyFont="1" applyFill="1" applyBorder="1" applyAlignment="1" applyProtection="1">
      <alignment horizontal="center" vertical="center"/>
      <protection locked="0"/>
    </xf>
    <xf numFmtId="0" fontId="21" fillId="4" borderId="2" xfId="2" applyFont="1" applyFill="1" applyBorder="1" applyAlignment="1" applyProtection="1">
      <alignment horizontal="center" vertical="center"/>
      <protection locked="0"/>
    </xf>
    <xf numFmtId="0" fontId="21" fillId="4" borderId="3" xfId="2" applyFont="1" applyFill="1" applyBorder="1" applyAlignment="1" applyProtection="1">
      <alignment horizontal="center" vertical="center"/>
      <protection locked="0"/>
    </xf>
    <xf numFmtId="49" fontId="21" fillId="4" borderId="1" xfId="2" applyNumberFormat="1" applyFont="1" applyFill="1" applyBorder="1" applyAlignment="1" applyProtection="1">
      <alignment horizontal="center" vertical="center"/>
      <protection locked="0"/>
    </xf>
    <xf numFmtId="49" fontId="21" fillId="4" borderId="3" xfId="2" applyNumberFormat="1" applyFont="1" applyFill="1" applyBorder="1" applyAlignment="1" applyProtection="1">
      <alignment horizontal="center" vertical="center"/>
      <protection locked="0"/>
    </xf>
    <xf numFmtId="44" fontId="17" fillId="0" borderId="0" xfId="4" applyFont="1" applyFill="1" applyBorder="1" applyAlignment="1" applyProtection="1">
      <alignment horizontal="center"/>
    </xf>
    <xf numFmtId="44" fontId="17" fillId="0" borderId="20" xfId="4" applyFont="1" applyFill="1" applyBorder="1" applyAlignment="1" applyProtection="1">
      <alignment horizontal="center"/>
    </xf>
    <xf numFmtId="0" fontId="8" fillId="3" borderId="34" xfId="2" applyFont="1" applyFill="1" applyBorder="1" applyAlignment="1" applyProtection="1">
      <alignment horizontal="center" vertical="center" wrapText="1"/>
    </xf>
    <xf numFmtId="0" fontId="8" fillId="3" borderId="33" xfId="2" applyFont="1" applyFill="1" applyBorder="1" applyAlignment="1" applyProtection="1">
      <alignment horizontal="center" vertical="center" wrapText="1"/>
    </xf>
    <xf numFmtId="44" fontId="11" fillId="0" borderId="0" xfId="4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 vertical="center" wrapText="1"/>
    </xf>
    <xf numFmtId="0" fontId="21" fillId="4" borderId="16" xfId="2" applyFont="1" applyFill="1" applyBorder="1" applyAlignment="1" applyProtection="1">
      <alignment horizontal="center" vertical="center"/>
      <protection locked="0"/>
    </xf>
    <xf numFmtId="0" fontId="21" fillId="4" borderId="20" xfId="2" applyFont="1" applyFill="1" applyBorder="1" applyAlignment="1" applyProtection="1">
      <alignment horizontal="center" vertical="center"/>
      <protection locked="0"/>
    </xf>
    <xf numFmtId="0" fontId="21" fillId="4" borderId="17" xfId="2" applyFont="1" applyFill="1" applyBorder="1" applyAlignment="1" applyProtection="1">
      <alignment horizontal="center" vertical="center"/>
      <protection locked="0"/>
    </xf>
    <xf numFmtId="2" fontId="15" fillId="0" borderId="0" xfId="2" applyNumberFormat="1" applyFont="1" applyFill="1" applyBorder="1" applyAlignment="1" applyProtection="1">
      <alignment horizontal="center"/>
    </xf>
    <xf numFmtId="0" fontId="9" fillId="4" borderId="34" xfId="2" applyFont="1" applyFill="1" applyBorder="1" applyAlignment="1" applyProtection="1">
      <alignment horizontal="center" vertical="center" wrapText="1"/>
    </xf>
    <xf numFmtId="0" fontId="9" fillId="4" borderId="33" xfId="2" applyFont="1" applyFill="1" applyBorder="1" applyAlignment="1" applyProtection="1">
      <alignment horizontal="center" vertical="center" wrapText="1"/>
    </xf>
    <xf numFmtId="2" fontId="5" fillId="0" borderId="0" xfId="2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9" fillId="0" borderId="8" xfId="2" applyFont="1" applyFill="1" applyBorder="1" applyAlignment="1" applyProtection="1">
      <alignment horizontal="center" vertical="center" wrapText="1"/>
    </xf>
    <xf numFmtId="0" fontId="9" fillId="0" borderId="29" xfId="2" applyFont="1" applyFill="1" applyBorder="1" applyAlignment="1" applyProtection="1">
      <alignment horizontal="center" vertical="center" wrapText="1"/>
    </xf>
    <xf numFmtId="0" fontId="9" fillId="3" borderId="1" xfId="2" applyFont="1" applyFill="1" applyBorder="1" applyAlignment="1" applyProtection="1">
      <alignment horizontal="center" vertical="top" wrapText="1"/>
    </xf>
    <xf numFmtId="0" fontId="9" fillId="3" borderId="28" xfId="2" applyFont="1" applyFill="1" applyBorder="1" applyAlignment="1" applyProtection="1">
      <alignment horizontal="center" vertical="top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30" xfId="2" applyFont="1" applyFill="1" applyBorder="1" applyAlignment="1" applyProtection="1">
      <alignment horizontal="center" vertical="center" wrapText="1"/>
    </xf>
    <xf numFmtId="0" fontId="8" fillId="0" borderId="21" xfId="2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24" xfId="2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 wrapText="1"/>
    </xf>
    <xf numFmtId="0" fontId="8" fillId="0" borderId="26" xfId="2" applyFont="1" applyFill="1" applyBorder="1" applyAlignment="1" applyProtection="1">
      <alignment horizontal="center" vertical="center" wrapText="1"/>
    </xf>
    <xf numFmtId="12" fontId="9" fillId="0" borderId="8" xfId="2" applyNumberFormat="1" applyFont="1" applyFill="1" applyBorder="1" applyAlignment="1" applyProtection="1">
      <alignment horizontal="center" vertical="center" wrapText="1"/>
    </xf>
    <xf numFmtId="12" fontId="9" fillId="0" borderId="27" xfId="2" applyNumberFormat="1" applyFont="1" applyFill="1" applyBorder="1" applyAlignment="1" applyProtection="1">
      <alignment horizontal="center" vertical="center" wrapText="1"/>
    </xf>
    <xf numFmtId="0" fontId="13" fillId="2" borderId="1" xfId="2" applyFont="1" applyFill="1" applyBorder="1" applyAlignment="1" applyProtection="1">
      <alignment horizontal="center" vertical="center" wrapText="1"/>
      <protection locked="0"/>
    </xf>
    <xf numFmtId="0" fontId="13" fillId="2" borderId="3" xfId="2" applyFont="1" applyFill="1" applyBorder="1" applyAlignment="1" applyProtection="1">
      <alignment horizontal="center" vertical="center" wrapText="1"/>
      <protection locked="0"/>
    </xf>
    <xf numFmtId="0" fontId="13" fillId="2" borderId="2" xfId="2" applyFont="1" applyFill="1" applyBorder="1" applyAlignment="1" applyProtection="1">
      <alignment horizontal="center" vertical="center" wrapText="1"/>
      <protection locked="0"/>
    </xf>
  </cellXfs>
  <cellStyles count="6">
    <cellStyle name="Comma" xfId="1" builtinId="3"/>
    <cellStyle name="Currency" xfId="4" builtinId="4"/>
    <cellStyle name="Hyperlink" xfId="3" builtinId="8"/>
    <cellStyle name="Normal" xfId="0" builtinId="0"/>
    <cellStyle name="Normal 2" xfId="2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colors>
    <mruColors>
      <color rgb="FF0000FF"/>
      <color rgb="FFFFCC66"/>
      <color rgb="FFFEED0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605927</xdr:colOff>
      <xdr:row>0</xdr:row>
      <xdr:rowOff>0</xdr:rowOff>
    </xdr:from>
    <xdr:to>
      <xdr:col>1</xdr:col>
      <xdr:colOff>2038121</xdr:colOff>
      <xdr:row>4</xdr:row>
      <xdr:rowOff>1691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279F80-A32D-4D71-AD57-1C5C154EA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27" y="0"/>
          <a:ext cx="2056483" cy="1376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4505325</xdr:colOff>
      <xdr:row>91</xdr:row>
      <xdr:rowOff>28575</xdr:rowOff>
    </xdr:from>
    <xdr:to>
      <xdr:col>0</xdr:col>
      <xdr:colOff>4933950</xdr:colOff>
      <xdr:row>92</xdr:row>
      <xdr:rowOff>0</xdr:rowOff>
    </xdr:to>
    <xdr:pic>
      <xdr:nvPicPr>
        <xdr:cNvPr id="2" name="Picture 34" descr="j0105188">
          <a:extLst>
            <a:ext uri="{FF2B5EF4-FFF2-40B4-BE49-F238E27FC236}">
              <a16:creationId xmlns:a16="http://schemas.microsoft.com/office/drawing/2014/main" id="{E2F72C52-DE15-4403-A85C-0BDB12EEE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36445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4533900</xdr:colOff>
      <xdr:row>81</xdr:row>
      <xdr:rowOff>209550</xdr:rowOff>
    </xdr:from>
    <xdr:to>
      <xdr:col>0</xdr:col>
      <xdr:colOff>4962525</xdr:colOff>
      <xdr:row>82</xdr:row>
      <xdr:rowOff>361950</xdr:rowOff>
    </xdr:to>
    <xdr:pic>
      <xdr:nvPicPr>
        <xdr:cNvPr id="3" name="Picture 34" descr="j0105188">
          <a:extLst>
            <a:ext uri="{FF2B5EF4-FFF2-40B4-BE49-F238E27FC236}">
              <a16:creationId xmlns:a16="http://schemas.microsoft.com/office/drawing/2014/main" id="{62BEF61F-327F-45D1-9ED7-EFA70D594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5832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4505325</xdr:colOff>
      <xdr:row>91</xdr:row>
      <xdr:rowOff>28575</xdr:rowOff>
    </xdr:from>
    <xdr:to>
      <xdr:col>0</xdr:col>
      <xdr:colOff>4933950</xdr:colOff>
      <xdr:row>92</xdr:row>
      <xdr:rowOff>0</xdr:rowOff>
    </xdr:to>
    <xdr:pic>
      <xdr:nvPicPr>
        <xdr:cNvPr id="4" name="Picture 34" descr="j0105188">
          <a:extLst>
            <a:ext uri="{FF2B5EF4-FFF2-40B4-BE49-F238E27FC236}">
              <a16:creationId xmlns:a16="http://schemas.microsoft.com/office/drawing/2014/main" id="{03931C5F-3593-4692-AE10-DA0B4F4F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36445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4533900</xdr:colOff>
      <xdr:row>81</xdr:row>
      <xdr:rowOff>209550</xdr:rowOff>
    </xdr:from>
    <xdr:to>
      <xdr:col>0</xdr:col>
      <xdr:colOff>4962525</xdr:colOff>
      <xdr:row>82</xdr:row>
      <xdr:rowOff>361950</xdr:rowOff>
    </xdr:to>
    <xdr:pic>
      <xdr:nvPicPr>
        <xdr:cNvPr id="5" name="Picture 34" descr="j0105188">
          <a:extLst>
            <a:ext uri="{FF2B5EF4-FFF2-40B4-BE49-F238E27FC236}">
              <a16:creationId xmlns:a16="http://schemas.microsoft.com/office/drawing/2014/main" id="{61BDF004-2748-4C73-80D6-4A84C9A6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85832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4533900</xdr:colOff>
      <xdr:row>42</xdr:row>
      <xdr:rowOff>323850</xdr:rowOff>
    </xdr:from>
    <xdr:to>
      <xdr:col>0</xdr:col>
      <xdr:colOff>4962525</xdr:colOff>
      <xdr:row>43</xdr:row>
      <xdr:rowOff>0</xdr:rowOff>
    </xdr:to>
    <xdr:pic>
      <xdr:nvPicPr>
        <xdr:cNvPr id="6" name="Picture 34" descr="j0105188">
          <a:extLst>
            <a:ext uri="{FF2B5EF4-FFF2-40B4-BE49-F238E27FC236}">
              <a16:creationId xmlns:a16="http://schemas.microsoft.com/office/drawing/2014/main" id="{3AE7B6D6-290F-4E84-9E53-97DE1E495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944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4533900</xdr:colOff>
      <xdr:row>42</xdr:row>
      <xdr:rowOff>323850</xdr:rowOff>
    </xdr:from>
    <xdr:to>
      <xdr:col>0</xdr:col>
      <xdr:colOff>4962525</xdr:colOff>
      <xdr:row>43</xdr:row>
      <xdr:rowOff>0</xdr:rowOff>
    </xdr:to>
    <xdr:pic>
      <xdr:nvPicPr>
        <xdr:cNvPr id="7" name="Picture 34" descr="j0105188">
          <a:extLst>
            <a:ext uri="{FF2B5EF4-FFF2-40B4-BE49-F238E27FC236}">
              <a16:creationId xmlns:a16="http://schemas.microsoft.com/office/drawing/2014/main" id="{C0449CBF-3446-42D7-A45C-E56EFC519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944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giacinto@ClassicDelight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chwansfoodservice.com/product/?page=tony_s_smartpizza_whole_grain_4x6_pepperoni_pizza_50_50_cheese-78674" TargetMode="External"/><Relationship Id="rId21" Type="http://schemas.openxmlformats.org/officeDocument/2006/relationships/hyperlink" Target="https://www.schwansfoodservice.com/product/?page=beacon_street_cafe_wg_pepperoni_pizza_strips-78378" TargetMode="External"/><Relationship Id="rId42" Type="http://schemas.openxmlformats.org/officeDocument/2006/relationships/hyperlink" Target="https://www.schwansfoodservice.com/product/?page=big_daddy_s_primo_16_wg_par_baked_crust_four_cheese_pizza-68591" TargetMode="External"/><Relationship Id="rId47" Type="http://schemas.openxmlformats.org/officeDocument/2006/relationships/hyperlink" Target="https://www.schwansfoodservice.com/product/?page=tony_s_deep_dish_5_51_whole_grain_100_mozz_cheese_pizza-78368" TargetMode="External"/><Relationship Id="rId63" Type="http://schemas.openxmlformats.org/officeDocument/2006/relationships/hyperlink" Target="https://www.schwansfoodservice.com/product/?page=villa_prima_scratch_ready_16_pizza-74795" TargetMode="External"/><Relationship Id="rId68" Type="http://schemas.openxmlformats.org/officeDocument/2006/relationships/hyperlink" Target="https://www.schwansfoodservice.com/product/?page=tony_s_16_wg_par_baked_crust_cheese_pizza-68605" TargetMode="External"/><Relationship Id="rId84" Type="http://schemas.openxmlformats.org/officeDocument/2006/relationships/hyperlink" Target="https://www.schwansfoodservice.com/product/?page=villa_prima_8oz_dough_puck-67624" TargetMode="External"/><Relationship Id="rId89" Type="http://schemas.openxmlformats.org/officeDocument/2006/relationships/hyperlink" Target="https://www.schwansfoodservice.com/product/?page=villa_prima_starter_crusts_16_pre_proofed_sheeted_dough-73037" TargetMode="External"/><Relationship Id="rId16" Type="http://schemas.openxmlformats.org/officeDocument/2006/relationships/hyperlink" Target="https://www.schwansfoodservice.com/product/?page=big_daddy_s_bold_16_wg_pre_sliced_rolled_edge_pork_pepperoni_pizza_10_cut-78998" TargetMode="External"/><Relationship Id="rId11" Type="http://schemas.openxmlformats.org/officeDocument/2006/relationships/hyperlink" Target="https://www.schwansfoodservice.com/product/?page=big_daddy_s_primo_16_wg_rising_crust_buffalo_chicken_pizza-78639" TargetMode="External"/><Relationship Id="rId32" Type="http://schemas.openxmlformats.org/officeDocument/2006/relationships/hyperlink" Target="https://www.schwansfoodservice.com/product/?page=tony_s_fiestada_wg_pizza-68523" TargetMode="External"/><Relationship Id="rId37" Type="http://schemas.openxmlformats.org/officeDocument/2006/relationships/hyperlink" Target="https://www.schwansfoodservice.com/product/?page=tony_s_signature_7_51_wg_stuffed_crust_cheese_pizza-78649" TargetMode="External"/><Relationship Id="rId53" Type="http://schemas.openxmlformats.org/officeDocument/2006/relationships/hyperlink" Target="https://www.schwansfoodservice.com/product/?page=tony_s_french_bread_6_wg_cheese_pizza-72671" TargetMode="External"/><Relationship Id="rId58" Type="http://schemas.openxmlformats.org/officeDocument/2006/relationships/hyperlink" Target="https://www.schwansfoodservice.com/product/?page=tony_s_french_bread_6_wg_multi_cheese_pizza_iw-78361" TargetMode="External"/><Relationship Id="rId74" Type="http://schemas.openxmlformats.org/officeDocument/2006/relationships/hyperlink" Target="https://www.schwansfoodservice.com/product/?page=tony_s_16_wg_par_baked_crust_turkey_pepperoni_pizza_10_cut-74849" TargetMode="External"/><Relationship Id="rId79" Type="http://schemas.openxmlformats.org/officeDocument/2006/relationships/hyperlink" Target="https://www.schwansfoodservice.com/product/?page=villa_prima_16_pre_proofed_sheeted_dough_ts-67605" TargetMode="External"/><Relationship Id="rId5" Type="http://schemas.openxmlformats.org/officeDocument/2006/relationships/hyperlink" Target="https://www.schwansfoodservice.com/product/?page=tony_s_wg_turkey_sausage_breakfast_pizza_50_50-63912" TargetMode="External"/><Relationship Id="rId90" Type="http://schemas.openxmlformats.org/officeDocument/2006/relationships/hyperlink" Target="https://www.schwansfoodservice.com/product/?page=tony_s_4_x_6_wg_thick_crust_cheese_pizza-68525" TargetMode="External"/><Relationship Id="rId95" Type="http://schemas.openxmlformats.org/officeDocument/2006/relationships/hyperlink" Target="https://www.schwansfoodservice.com/product/?page=villa_prima_12_x16_pre_proof_sheeted_dough_ts-67607" TargetMode="External"/><Relationship Id="rId22" Type="http://schemas.openxmlformats.org/officeDocument/2006/relationships/hyperlink" Target="https://www.schwansfoodservice.com/product/?page=beacon_street_cafe_wg_pepperoni_pizza_strips_iw-78379" TargetMode="External"/><Relationship Id="rId27" Type="http://schemas.openxmlformats.org/officeDocument/2006/relationships/hyperlink" Target="https://www.schwansfoodservice.com/product/?page=tony_s_smartpizza_whole_grain_cheese_pizza_100_mozz-78697" TargetMode="External"/><Relationship Id="rId43" Type="http://schemas.openxmlformats.org/officeDocument/2006/relationships/hyperlink" Target="https://www.schwansfoodservice.com/product/?page=big_daddy_s_primo_16_wg_par_baked_crust_turkey_pepperoni_pizza-68592" TargetMode="External"/><Relationship Id="rId48" Type="http://schemas.openxmlformats.org/officeDocument/2006/relationships/hyperlink" Target="https://www.schwansfoodservice.com/product/?page=tony_s_deep_dish_5_51_whole_grain_100_mozz_pepperoni_pizza-78369" TargetMode="External"/><Relationship Id="rId64" Type="http://schemas.openxmlformats.org/officeDocument/2006/relationships/hyperlink" Target="https://www.schwansfoodservice.com/product/?page=big_daddy_s_original_16_rolled_edge_cheese_pizza-73142" TargetMode="External"/><Relationship Id="rId69" Type="http://schemas.openxmlformats.org/officeDocument/2006/relationships/hyperlink" Target="https://www.schwansfoodservice.com/product/?page=tony_s_16_wg_par_baked_crust_turkey_pepperoni_pizza-68608" TargetMode="External"/><Relationship Id="rId80" Type="http://schemas.openxmlformats.org/officeDocument/2006/relationships/hyperlink" Target="https://www.schwansfoodservice.com/product/?page=villa_prima_16_pre_proofed_hand_tossed_style_sheeted_dough_ts-67608" TargetMode="External"/><Relationship Id="rId85" Type="http://schemas.openxmlformats.org/officeDocument/2006/relationships/hyperlink" Target="https://www.schwansfoodservice.com/product/?page=villa_prima_6_wg_pre_proofed_sheeted_dough_ts-67611" TargetMode="External"/><Relationship Id="rId12" Type="http://schemas.openxmlformats.org/officeDocument/2006/relationships/hyperlink" Target="https://www.schwansfoodservice.com/product/?page=big_daddy_s_primo_16_wg_rising_crust_four_meat_pizza-78640" TargetMode="External"/><Relationship Id="rId17" Type="http://schemas.openxmlformats.org/officeDocument/2006/relationships/hyperlink" Target="https://www.schwansfoodservice.com/product/?page=beacon_street_cafe_wg_cheese_stuffed_sticks_50_50-73318" TargetMode="External"/><Relationship Id="rId25" Type="http://schemas.openxmlformats.org/officeDocument/2006/relationships/hyperlink" Target="https://www.schwansfoodservice.com/product/?page=tony_s_smartpizza_whole_grain_4x6_cheese_pizza_50_50-78673" TargetMode="External"/><Relationship Id="rId33" Type="http://schemas.openxmlformats.org/officeDocument/2006/relationships/hyperlink" Target="https://www.schwansfoodservice.com/product/?page=tony_s_7_wg_classic_wedge_cheese_pizza_50_50-73158" TargetMode="External"/><Relationship Id="rId38" Type="http://schemas.openxmlformats.org/officeDocument/2006/relationships/hyperlink" Target="https://www.schwansfoodservice.com/product/?page=tony_s_signature_7_51_wg_stuffed_crust_turkey_pepperoni_pizza-78650" TargetMode="External"/><Relationship Id="rId46" Type="http://schemas.openxmlformats.org/officeDocument/2006/relationships/hyperlink" Target="https://www.schwansfoodservice.com/product/?page=villa_prima_oven_ready_7_cheese_pizza_with_box-73022" TargetMode="External"/><Relationship Id="rId59" Type="http://schemas.openxmlformats.org/officeDocument/2006/relationships/hyperlink" Target="https://www.schwansfoodservice.com/product/?page=tony_s_5_cheese_pizza-63519" TargetMode="External"/><Relationship Id="rId67" Type="http://schemas.openxmlformats.org/officeDocument/2006/relationships/hyperlink" Target="https://www.schwansfoodservice.com/product/?page=big_daddy_s_hand_tossed_style_16_wg_pork_pepperoni_pizza-78399" TargetMode="External"/><Relationship Id="rId20" Type="http://schemas.openxmlformats.org/officeDocument/2006/relationships/hyperlink" Target="https://www.schwansfoodservice.com/product/?page=beacon_street_cafe_wg_pepperoni_stuffed_sandwich_iw-78377" TargetMode="External"/><Relationship Id="rId41" Type="http://schemas.openxmlformats.org/officeDocument/2006/relationships/hyperlink" Target="https://www.schwansfoodservice.com/product/?page=big_daddy_s_primo_16_wg_pre_sliced_par_baked_crust_four_cheese_pizza_8_cut-68586" TargetMode="External"/><Relationship Id="rId54" Type="http://schemas.openxmlformats.org/officeDocument/2006/relationships/hyperlink" Target="https://www.schwansfoodservice.com/product/?page=tony_s_french_bread_6_wg_pepperoni_pizza-72672" TargetMode="External"/><Relationship Id="rId62" Type="http://schemas.openxmlformats.org/officeDocument/2006/relationships/hyperlink" Target="https://www.schwansfoodservice.com/product/?page=big_daddy_s_harvest_16_wg_turkey_pepperoni_pizza-68544" TargetMode="External"/><Relationship Id="rId70" Type="http://schemas.openxmlformats.org/officeDocument/2006/relationships/hyperlink" Target="https://www.schwansfoodservice.com/product/?page=big_daddy_s_primo_16_wg_pre_sliced_rising_crust_four_cheese_pizza_8_cut-78653" TargetMode="External"/><Relationship Id="rId75" Type="http://schemas.openxmlformats.org/officeDocument/2006/relationships/hyperlink" Target="https://www.schwansfoodservice.com/product/?page=big_daddy_s_primo_16_wg_pre_sliced_par_baked_crust_uncured_turkey_pepperoni_pizza-68582" TargetMode="External"/><Relationship Id="rId83" Type="http://schemas.openxmlformats.org/officeDocument/2006/relationships/hyperlink" Target="https://www.schwansfoodservice.com/product/?page=villa_prima_26_oz_dough_ball-67620" TargetMode="External"/><Relationship Id="rId88" Type="http://schemas.openxmlformats.org/officeDocument/2006/relationships/hyperlink" Target="https://www.schwansfoodservice.com/product/?page=villa_prima_starter_crusts_16_pre_proofed_rolled_edge_sheeted_dough-73087" TargetMode="External"/><Relationship Id="rId91" Type="http://schemas.openxmlformats.org/officeDocument/2006/relationships/hyperlink" Target="https://www.schwansfoodservice.com/product/?page=tony_s_4_x_6_wg_thick_crust_cheese_pizza-68534" TargetMode="External"/><Relationship Id="rId96" Type="http://schemas.openxmlformats.org/officeDocument/2006/relationships/hyperlink" Target="https://www.schwansfoodservice.com/product/?page=minh_general_tso_s_chicken_unbreaded_stir_fry_kit-69017" TargetMode="External"/><Relationship Id="rId1" Type="http://schemas.openxmlformats.org/officeDocument/2006/relationships/hyperlink" Target="https://www.schwansfoodservice.com/product/?page=beacon_street_cafe_25_wg_turkey_sausage_egg_cheese_breakfast_sliders-55226" TargetMode="External"/><Relationship Id="rId6" Type="http://schemas.openxmlformats.org/officeDocument/2006/relationships/hyperlink" Target="https://www.schwansfoodservice.com/product/?page=tony_s_wg_cheese_cheese_substitute_sausage_country_gravy_breakfast_pizza-78352" TargetMode="External"/><Relationship Id="rId15" Type="http://schemas.openxmlformats.org/officeDocument/2006/relationships/hyperlink" Target="https://www.schwansfoodservice.com/product/?page=big_daddy_s_bold_16_wg_pre_sliced_cheese_pizza_10_cut-78987" TargetMode="External"/><Relationship Id="rId23" Type="http://schemas.openxmlformats.org/officeDocument/2006/relationships/hyperlink" Target="https://www.schwansfoodservice.com/product/?page=coyote_grill_wg_cheese_quesadilla-78372" TargetMode="External"/><Relationship Id="rId28" Type="http://schemas.openxmlformats.org/officeDocument/2006/relationships/hyperlink" Target="https://www.schwansfoodservice.com/product/?page=tony_s_smartpizza_whole_grain_4x6_pepperoni_pizza_100-78698" TargetMode="External"/><Relationship Id="rId36" Type="http://schemas.openxmlformats.org/officeDocument/2006/relationships/hyperlink" Target="https://www.schwansfoodservice.com/product/?page=tony_s_signature_7_51_wg_stuffed_crust_trky_pepp_chs_chs_sub_pizza-78648" TargetMode="External"/><Relationship Id="rId49" Type="http://schemas.openxmlformats.org/officeDocument/2006/relationships/hyperlink" Target="https://www.schwansfoodservice.com/product/?page=tony_s_galaxy_pizza_4_round_galaxy_cheese_pizza-78364" TargetMode="External"/><Relationship Id="rId57" Type="http://schemas.openxmlformats.org/officeDocument/2006/relationships/hyperlink" Target="https://www.schwansfoodservice.com/product/?page=tony_s_french_bread_6_wg_multi_cheese_garlic_pizza-78359" TargetMode="External"/><Relationship Id="rId10" Type="http://schemas.openxmlformats.org/officeDocument/2006/relationships/hyperlink" Target="https://www.schwansfoodservice.com/product/?page=big_daddy_s_primo_16_wg_rising_crust_turkey_pepperoni_pizza-78638" TargetMode="External"/><Relationship Id="rId31" Type="http://schemas.openxmlformats.org/officeDocument/2006/relationships/hyperlink" Target="https://www.schwansfoodservice.com/product/?page=tony_s_smartpizza_wg_classic_wedge_100_mozzarella_cheese_pizza-72558" TargetMode="External"/><Relationship Id="rId44" Type="http://schemas.openxmlformats.org/officeDocument/2006/relationships/hyperlink" Target="https://www.schwansfoodservice.com/product/?page=tony_s_3_x_8_wg_cheesy_garlic_flatbread-72565" TargetMode="External"/><Relationship Id="rId52" Type="http://schemas.openxmlformats.org/officeDocument/2006/relationships/hyperlink" Target="https://www.schwansfoodservice.com/product/?page=tony_s_galaxy_pizza_4_round_galaxy_pepp_pizza_iw-78367" TargetMode="External"/><Relationship Id="rId60" Type="http://schemas.openxmlformats.org/officeDocument/2006/relationships/hyperlink" Target="https://www.schwansfoodservice.com/product/?page=tony_s_5_pork_pepperoni_pizza-63520" TargetMode="External"/><Relationship Id="rId65" Type="http://schemas.openxmlformats.org/officeDocument/2006/relationships/hyperlink" Target="https://www.schwansfoodservice.com/product/?page=big_daddy_s_original_16_rolled_edge_pork_pepperoni_pizza-73143" TargetMode="External"/><Relationship Id="rId73" Type="http://schemas.openxmlformats.org/officeDocument/2006/relationships/hyperlink" Target="https://www.schwansfoodservice.com/product/?page=tony_s_16_wg_par_baked_crust_cheese_pizza-74772" TargetMode="External"/><Relationship Id="rId78" Type="http://schemas.openxmlformats.org/officeDocument/2006/relationships/hyperlink" Target="https://www.schwansfoodservice.com/product/?page=tony_s_deep_dish_5_wg_ls_turkey_pepperoni_pizza-72581" TargetMode="External"/><Relationship Id="rId81" Type="http://schemas.openxmlformats.org/officeDocument/2006/relationships/hyperlink" Target="https://www.schwansfoodservice.com/product/?page=villa_prima_16_wg_pre_proofed_sheeted_dough_ts-67609" TargetMode="External"/><Relationship Id="rId86" Type="http://schemas.openxmlformats.org/officeDocument/2006/relationships/hyperlink" Target="https://www.schwansfoodservice.com/product/?page=villa_prima_7_pre_proofed_sheeted_dough_ts-67606" TargetMode="External"/><Relationship Id="rId94" Type="http://schemas.openxmlformats.org/officeDocument/2006/relationships/hyperlink" Target="https://www.schwansfoodservice.com/product/?page=villa_prima_oven_ready_16_rolled_edge_pepperoni_pizza-73141" TargetMode="External"/><Relationship Id="rId99" Type="http://schemas.openxmlformats.org/officeDocument/2006/relationships/hyperlink" Target="https://www.schwansfoodservice.com/product/?page=minh_sweet_sour_chicken_lightly_dusted_stir_fry_kit-69016" TargetMode="External"/><Relationship Id="rId101" Type="http://schemas.openxmlformats.org/officeDocument/2006/relationships/drawing" Target="../drawings/drawing2.xml"/><Relationship Id="rId4" Type="http://schemas.openxmlformats.org/officeDocument/2006/relationships/hyperlink" Target="https://www.schwansfoodservice.com/product/?page=beacon_street_cafe_wg_cheese_stuffed_sandwich_iw-55299" TargetMode="External"/><Relationship Id="rId9" Type="http://schemas.openxmlformats.org/officeDocument/2006/relationships/hyperlink" Target="https://www.schwansfoodservice.com/product/?page=big_daddy_s_primo_16_wg_rising_crust_four_cheese_pizza-78637" TargetMode="External"/><Relationship Id="rId13" Type="http://schemas.openxmlformats.org/officeDocument/2006/relationships/hyperlink" Target="https://www.schwansfoodservice.com/product/?page=big_daddy_s_bold_16_wg_rolled_edge_cheese_pizza-78985" TargetMode="External"/><Relationship Id="rId18" Type="http://schemas.openxmlformats.org/officeDocument/2006/relationships/hyperlink" Target="https://www.schwansfoodservice.com/product/?page=beacon_street_cafe_wg_cheese_stuffed_sticks-73338" TargetMode="External"/><Relationship Id="rId39" Type="http://schemas.openxmlformats.org/officeDocument/2006/relationships/hyperlink" Target="https://www.schwansfoodservice.com/product/?page=tony_s_smartpizza_wg_classic_wedge_100_pepperoni_pizza-72560" TargetMode="External"/><Relationship Id="rId34" Type="http://schemas.openxmlformats.org/officeDocument/2006/relationships/hyperlink" Target="https://www.schwansfoodservice.com/product/?page=tony_s_7_wg_classic_wedge_pepperoni_50_50-73159" TargetMode="External"/><Relationship Id="rId50" Type="http://schemas.openxmlformats.org/officeDocument/2006/relationships/hyperlink" Target="https://www.schwansfoodservice.com/product/?page=tony_s_galaxy_pizza_4_round_galaxy_pepperoni_pizza-78365" TargetMode="External"/><Relationship Id="rId55" Type="http://schemas.openxmlformats.org/officeDocument/2006/relationships/hyperlink" Target="https://www.schwansfoodservice.com/product/?page=tony_s_french_bread_6_wg_cheese_pizza-78356" TargetMode="External"/><Relationship Id="rId76" Type="http://schemas.openxmlformats.org/officeDocument/2006/relationships/hyperlink" Target="https://www.schwansfoodservice.com/product/?page=big_daddy_s_primo_16_wg_pre_sliced_rising_crust_buffalo_chicken_pizza_8_cut-68622" TargetMode="External"/><Relationship Id="rId97" Type="http://schemas.openxmlformats.org/officeDocument/2006/relationships/hyperlink" Target="https://www.schwansfoodservice.com/product/?page=minh_orange_chicken_lightly_dusted_stir_fry_kit-69020" TargetMode="External"/><Relationship Id="rId7" Type="http://schemas.openxmlformats.org/officeDocument/2006/relationships/hyperlink" Target="https://www.schwansfoodservice.com/product/?page=tony_s_32x5_wg_turkey_sausage_cheese_cheese_substitute_breakfast_pizza_iw-63913" TargetMode="External"/><Relationship Id="rId71" Type="http://schemas.openxmlformats.org/officeDocument/2006/relationships/hyperlink" Target="https://www.schwansfoodservice.com/product/?page=big_daddy_s_primo_16_wg_pre_sliced_rising_crust_turkey_pepperoni_pizza_8_cut-78654" TargetMode="External"/><Relationship Id="rId92" Type="http://schemas.openxmlformats.org/officeDocument/2006/relationships/hyperlink" Target="https://www.schwansfoodservice.com/product/?page=tony_s_french_bread_multi_cheese_garlic-68724" TargetMode="External"/><Relationship Id="rId2" Type="http://schemas.openxmlformats.org/officeDocument/2006/relationships/hyperlink" Target="https://www.schwansfoodservice.com/product/?page=beacon_street_cafe_25_wg_turkey_sausage_egg_cheese_breakfast_sliders_iw-55227" TargetMode="External"/><Relationship Id="rId29" Type="http://schemas.openxmlformats.org/officeDocument/2006/relationships/hyperlink" Target="https://www.schwansfoodservice.com/product/?page=tony_s_smartpizza_wg_4x6_sausage_pizza_100_mozz-78771" TargetMode="External"/><Relationship Id="rId24" Type="http://schemas.openxmlformats.org/officeDocument/2006/relationships/hyperlink" Target="https://www.schwansfoodservice.com/product/?page=coyote_grill_wg_chicken_cheese_quesadilla-78373" TargetMode="External"/><Relationship Id="rId40" Type="http://schemas.openxmlformats.org/officeDocument/2006/relationships/hyperlink" Target="https://www.schwansfoodservice.com/product/?page=villa_prima_starter_crusts_16_51_wg_pre_proofed_sheeted_dough-73165" TargetMode="External"/><Relationship Id="rId45" Type="http://schemas.openxmlformats.org/officeDocument/2006/relationships/hyperlink" Target="https://www.schwansfoodservice.com/product/?page=villa_prima_oven_ready_7_cheese_pizza_no_box_included-73020" TargetMode="External"/><Relationship Id="rId66" Type="http://schemas.openxmlformats.org/officeDocument/2006/relationships/hyperlink" Target="https://www.schwansfoodservice.com/product/?page=big_daddy_s_hand_tossed_style_16_wg_cheese_pizza-78398" TargetMode="External"/><Relationship Id="rId87" Type="http://schemas.openxmlformats.org/officeDocument/2006/relationships/hyperlink" Target="https://www.schwansfoodservice.com/product/?page=villa_prima_12_x_16_wg_pre_proofed_sheeted_dough_ts-67604" TargetMode="External"/><Relationship Id="rId61" Type="http://schemas.openxmlformats.org/officeDocument/2006/relationships/hyperlink" Target="https://www.schwansfoodservice.com/product/?page=big_daddy_s_harvest_16_wg_rolled_edge_cheese_pizza-68543" TargetMode="External"/><Relationship Id="rId82" Type="http://schemas.openxmlformats.org/officeDocument/2006/relationships/hyperlink" Target="https://www.schwansfoodservice.com/product/?page=villa_prima_16_wg_pre_proofed_hand_tossed_style_sheeted_dough_ts-67610" TargetMode="External"/><Relationship Id="rId19" Type="http://schemas.openxmlformats.org/officeDocument/2006/relationships/hyperlink" Target="https://www.schwansfoodservice.com/product/?page=beacon_street_cafe_wg_pepperoni_stuffed_sandwich-78376" TargetMode="External"/><Relationship Id="rId14" Type="http://schemas.openxmlformats.org/officeDocument/2006/relationships/hyperlink" Target="https://www.schwansfoodservice.com/product/?page=big_daddy_s_bold_16_wg_rolled_edge_pork_pepperoni_pizza-78986" TargetMode="External"/><Relationship Id="rId30" Type="http://schemas.openxmlformats.org/officeDocument/2006/relationships/hyperlink" Target="https://www.schwansfoodservice.com/product/?page=tony_s_4_x_6_wg_thick_crust_cheese_pizza-68521" TargetMode="External"/><Relationship Id="rId35" Type="http://schemas.openxmlformats.org/officeDocument/2006/relationships/hyperlink" Target="https://www.schwansfoodservice.com/product/?page=tony_s_signature_7_51_wg_stuffed_crust_cheese_cheese_sub_pizza-78647" TargetMode="External"/><Relationship Id="rId56" Type="http://schemas.openxmlformats.org/officeDocument/2006/relationships/hyperlink" Target="https://www.schwansfoodservice.com/product/?page=tony_s_french_bread_6_whole_grain_pepperoni_pizza-78357" TargetMode="External"/><Relationship Id="rId77" Type="http://schemas.openxmlformats.org/officeDocument/2006/relationships/hyperlink" Target="https://www.schwansfoodservice.com/product/?page=tony_s_deep_dish_5_wg_ls_cheese_pizza-72580" TargetMode="External"/><Relationship Id="rId100" Type="http://schemas.openxmlformats.org/officeDocument/2006/relationships/printerSettings" Target="../printerSettings/printerSettings2.bin"/><Relationship Id="rId8" Type="http://schemas.openxmlformats.org/officeDocument/2006/relationships/hyperlink" Target="https://www.schwansfoodservice.com/product/?page=tony_s_51_wg_bacon_scramble_breakfast_pizza-78353" TargetMode="External"/><Relationship Id="rId51" Type="http://schemas.openxmlformats.org/officeDocument/2006/relationships/hyperlink" Target="https://www.schwansfoodservice.com/product/?page=tony_s_galaxy_pizza_4_round_galaxy_cheese_pizza_iw-78366" TargetMode="External"/><Relationship Id="rId72" Type="http://schemas.openxmlformats.org/officeDocument/2006/relationships/hyperlink" Target="https://www.schwansfoodservice.com/product/?page=big_daddy_s_primo_16_wg_pre_sliced_rising_crust_4_meat_pizza_8_cut-68623" TargetMode="External"/><Relationship Id="rId93" Type="http://schemas.openxmlformats.org/officeDocument/2006/relationships/hyperlink" Target="https://www.schwansfoodservice.com/product/?page=villa_prima_oven_ready_16_four_cheese_pizza-73140" TargetMode="External"/><Relationship Id="rId98" Type="http://schemas.openxmlformats.org/officeDocument/2006/relationships/hyperlink" Target="https://www.schwansfoodservice.com/product/?page=minh_teriyaki_chicken_unbreaded_stir_fry_kit-69018" TargetMode="External"/><Relationship Id="rId3" Type="http://schemas.openxmlformats.org/officeDocument/2006/relationships/hyperlink" Target="https://www.schwansfoodservice.com/product/?page=beacon_street_cafe_51_wg_southwest_egg_cheese_breakfast_sliders_iw-5523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showGridLines="0" tabSelected="1" zoomScale="83" zoomScaleNormal="83" workbookViewId="0">
      <pane ySplit="8" topLeftCell="A9" activePane="bottomLeft" state="frozen"/>
      <selection pane="bottomLeft" activeCell="I12" sqref="I12"/>
    </sheetView>
  </sheetViews>
  <sheetFormatPr defaultColWidth="12" defaultRowHeight="14.4" x14ac:dyDescent="0.3"/>
  <cols>
    <col min="1" max="1" width="9.109375" style="25" customWidth="1"/>
    <col min="2" max="2" width="45.88671875" style="25" customWidth="1"/>
    <col min="3" max="3" width="8.6640625" style="25" customWidth="1"/>
    <col min="4" max="4" width="6.44140625" style="25" customWidth="1"/>
    <col min="5" max="5" width="6.6640625" style="25" customWidth="1"/>
    <col min="6" max="6" width="5.109375" style="25" customWidth="1"/>
    <col min="7" max="7" width="9.33203125" style="25" customWidth="1"/>
    <col min="8" max="8" width="12.44140625" style="25" customWidth="1"/>
    <col min="9" max="9" width="10.6640625" style="25" customWidth="1"/>
    <col min="10" max="11" width="10.44140625" style="25" customWidth="1"/>
    <col min="12" max="12" width="11.5546875" style="25" customWidth="1"/>
    <col min="13" max="14" width="11.33203125" style="25" customWidth="1"/>
    <col min="15" max="15" width="15.109375" style="25" customWidth="1"/>
    <col min="16" max="16" width="11.5546875" style="25" customWidth="1"/>
    <col min="17" max="17" width="15.44140625" style="25" customWidth="1"/>
    <col min="18" max="16384" width="12" style="25"/>
  </cols>
  <sheetData>
    <row r="1" spans="1:17" ht="24.9" customHeight="1" thickBot="1" x14ac:dyDescent="0.35">
      <c r="A1" s="24"/>
      <c r="B1" s="24"/>
      <c r="C1" s="96" t="s">
        <v>160</v>
      </c>
      <c r="D1" s="96"/>
      <c r="E1" s="96"/>
      <c r="F1" s="96"/>
      <c r="G1" s="96"/>
      <c r="H1" s="96"/>
      <c r="I1" s="86" t="s">
        <v>157</v>
      </c>
      <c r="J1" s="87"/>
      <c r="K1" s="87"/>
      <c r="L1" s="87"/>
      <c r="M1" s="88"/>
      <c r="N1" s="89" t="s">
        <v>156</v>
      </c>
      <c r="O1" s="90"/>
      <c r="P1" s="86" t="s">
        <v>132</v>
      </c>
      <c r="Q1" s="88"/>
    </row>
    <row r="2" spans="1:17" ht="24.9" customHeight="1" thickBot="1" x14ac:dyDescent="0.35">
      <c r="A2" s="26"/>
      <c r="B2" s="24"/>
      <c r="C2" s="96"/>
      <c r="D2" s="96"/>
      <c r="E2" s="96"/>
      <c r="F2" s="96"/>
      <c r="G2" s="96"/>
      <c r="H2" s="96"/>
      <c r="I2" s="97" t="s">
        <v>133</v>
      </c>
      <c r="J2" s="98"/>
      <c r="K2" s="98"/>
      <c r="L2" s="98"/>
      <c r="M2" s="99"/>
      <c r="N2" s="97" t="s">
        <v>134</v>
      </c>
      <c r="O2" s="98"/>
      <c r="P2" s="87"/>
      <c r="Q2" s="88"/>
    </row>
    <row r="3" spans="1:17" ht="34.950000000000003" customHeight="1" thickBot="1" x14ac:dyDescent="0.35">
      <c r="A3" s="26"/>
      <c r="B3" s="24"/>
      <c r="C3" s="103" t="s">
        <v>161</v>
      </c>
      <c r="D3" s="103"/>
      <c r="E3" s="103"/>
      <c r="F3" s="103"/>
      <c r="G3" s="103"/>
      <c r="H3" s="103"/>
      <c r="I3" s="56" t="s">
        <v>138</v>
      </c>
      <c r="J3" s="56" t="s">
        <v>138</v>
      </c>
      <c r="N3" s="97" t="s">
        <v>135</v>
      </c>
      <c r="O3" s="98"/>
      <c r="P3" s="98"/>
      <c r="Q3" s="99"/>
    </row>
    <row r="4" spans="1:17" ht="24.9" customHeight="1" x14ac:dyDescent="0.4">
      <c r="A4" s="26"/>
      <c r="B4" s="24"/>
      <c r="G4" s="100" t="s">
        <v>139</v>
      </c>
      <c r="H4" s="100"/>
      <c r="I4" s="100"/>
      <c r="J4" s="100"/>
      <c r="K4" s="54"/>
      <c r="L4" s="54"/>
      <c r="P4" s="53"/>
      <c r="Q4" s="53"/>
    </row>
    <row r="5" spans="1:17" ht="9.6" customHeight="1" x14ac:dyDescent="0.4">
      <c r="A5" s="26"/>
      <c r="B5" s="26"/>
      <c r="C5" s="27"/>
      <c r="D5" s="95"/>
      <c r="E5" s="95"/>
      <c r="F5" s="95"/>
      <c r="G5" s="95"/>
      <c r="H5" s="91" t="s">
        <v>127</v>
      </c>
      <c r="I5" s="91" t="s">
        <v>127</v>
      </c>
      <c r="J5" s="27"/>
      <c r="K5" s="27"/>
    </row>
    <row r="6" spans="1:17" ht="24.9" customHeight="1" thickBot="1" x14ac:dyDescent="0.45">
      <c r="A6" s="28"/>
      <c r="B6" s="28"/>
      <c r="C6" s="27"/>
      <c r="D6" s="13"/>
      <c r="E6" s="46"/>
      <c r="F6" s="13"/>
      <c r="G6" s="13"/>
      <c r="H6" s="92"/>
      <c r="I6" s="92"/>
      <c r="J6" s="27"/>
      <c r="K6" s="27"/>
    </row>
    <row r="7" spans="1:17" ht="73.5" customHeight="1" thickBot="1" x14ac:dyDescent="0.35">
      <c r="A7" s="116" t="s">
        <v>154</v>
      </c>
      <c r="B7" s="118" t="s">
        <v>0</v>
      </c>
      <c r="C7" s="116" t="s">
        <v>1</v>
      </c>
      <c r="D7" s="120" t="s">
        <v>2</v>
      </c>
      <c r="E7" s="121"/>
      <c r="F7" s="121"/>
      <c r="G7" s="105" t="s">
        <v>3</v>
      </c>
      <c r="H7" s="101" t="s">
        <v>145</v>
      </c>
      <c r="I7" s="101" t="s">
        <v>149</v>
      </c>
      <c r="J7" s="107" t="s">
        <v>151</v>
      </c>
      <c r="K7" s="107" t="s">
        <v>150</v>
      </c>
      <c r="L7" s="108" t="s">
        <v>131</v>
      </c>
      <c r="M7" s="111" t="s">
        <v>8</v>
      </c>
      <c r="N7" s="109" t="s">
        <v>146</v>
      </c>
      <c r="O7" s="50" t="s">
        <v>148</v>
      </c>
      <c r="P7" s="29" t="s">
        <v>128</v>
      </c>
      <c r="Q7" s="93" t="s">
        <v>155</v>
      </c>
    </row>
    <row r="8" spans="1:17" ht="32.25" customHeight="1" thickBot="1" x14ac:dyDescent="0.35">
      <c r="A8" s="117"/>
      <c r="B8" s="119"/>
      <c r="C8" s="117"/>
      <c r="D8" s="30" t="s">
        <v>4</v>
      </c>
      <c r="E8" s="30" t="s">
        <v>5</v>
      </c>
      <c r="F8" s="30" t="s">
        <v>136</v>
      </c>
      <c r="G8" s="106"/>
      <c r="H8" s="102"/>
      <c r="I8" s="102"/>
      <c r="J8" s="107"/>
      <c r="K8" s="107"/>
      <c r="L8" s="108"/>
      <c r="M8" s="112"/>
      <c r="N8" s="110"/>
      <c r="O8" s="51" t="s">
        <v>147</v>
      </c>
      <c r="P8" s="77" t="s">
        <v>163</v>
      </c>
      <c r="Q8" s="94"/>
    </row>
    <row r="9" spans="1:17" s="37" customFormat="1" ht="24.9" customHeight="1" x14ac:dyDescent="0.3">
      <c r="A9" s="31">
        <v>126</v>
      </c>
      <c r="B9" s="63" t="s">
        <v>164</v>
      </c>
      <c r="C9" s="32">
        <v>4.1500000000000004</v>
      </c>
      <c r="D9" s="33">
        <v>2</v>
      </c>
      <c r="E9" s="33">
        <v>1</v>
      </c>
      <c r="F9" s="33" t="s">
        <v>152</v>
      </c>
      <c r="G9" s="57">
        <v>28.53</v>
      </c>
      <c r="H9" s="48"/>
      <c r="I9" s="49"/>
      <c r="J9" s="59">
        <f>(H9)/M9</f>
        <v>0</v>
      </c>
      <c r="K9" s="34">
        <f>ROUNDUP(J9*I9, 0)</f>
        <v>0</v>
      </c>
      <c r="L9" s="61">
        <f>K9*M9</f>
        <v>0</v>
      </c>
      <c r="M9" s="35">
        <v>110</v>
      </c>
      <c r="N9" s="23">
        <v>8.56</v>
      </c>
      <c r="O9" s="67">
        <f>N9*K9</f>
        <v>0</v>
      </c>
      <c r="P9" s="36">
        <f t="shared" ref="P9:P23" si="0">N9*1.8444</f>
        <v>15.788064000000002</v>
      </c>
      <c r="Q9" s="52">
        <f>P9*K9</f>
        <v>0</v>
      </c>
    </row>
    <row r="10" spans="1:17" s="37" customFormat="1" ht="24.9" customHeight="1" x14ac:dyDescent="0.3">
      <c r="A10" s="38">
        <v>425</v>
      </c>
      <c r="B10" s="64" t="s">
        <v>165</v>
      </c>
      <c r="C10" s="32">
        <v>4.5999999999999996</v>
      </c>
      <c r="D10" s="33">
        <v>2</v>
      </c>
      <c r="E10" s="33">
        <v>1.5</v>
      </c>
      <c r="F10" s="33" t="s">
        <v>152</v>
      </c>
      <c r="G10" s="57">
        <v>20.13</v>
      </c>
      <c r="H10" s="48"/>
      <c r="I10" s="49"/>
      <c r="J10" s="60">
        <f t="shared" ref="J10:J14" si="1">(H10)/M10</f>
        <v>0</v>
      </c>
      <c r="K10" s="39">
        <f t="shared" ref="K10:K14" si="2">ROUNDUP(J10*I10, 0)</f>
        <v>0</v>
      </c>
      <c r="L10" s="62">
        <f t="shared" ref="L10:L14" si="3">K10*M10</f>
        <v>0</v>
      </c>
      <c r="M10" s="58">
        <v>70</v>
      </c>
      <c r="N10" s="23">
        <v>5.45</v>
      </c>
      <c r="O10" s="67">
        <f t="shared" ref="O10:O14" si="4">N10*K10</f>
        <v>0</v>
      </c>
      <c r="P10" s="36">
        <f t="shared" si="0"/>
        <v>10.05198</v>
      </c>
      <c r="Q10" s="52">
        <f t="shared" ref="Q10:Q14" si="5">P10*K10</f>
        <v>0</v>
      </c>
    </row>
    <row r="11" spans="1:17" s="37" customFormat="1" ht="24.9" customHeight="1" x14ac:dyDescent="0.3">
      <c r="A11" s="38" t="s">
        <v>140</v>
      </c>
      <c r="B11" s="64" t="s">
        <v>166</v>
      </c>
      <c r="C11" s="32">
        <v>4.2300000000000004</v>
      </c>
      <c r="D11" s="33">
        <v>2</v>
      </c>
      <c r="E11" s="33">
        <v>2</v>
      </c>
      <c r="F11" s="68" t="s">
        <v>153</v>
      </c>
      <c r="G11" s="57">
        <v>27.76</v>
      </c>
      <c r="H11" s="48"/>
      <c r="I11" s="49"/>
      <c r="J11" s="60">
        <f t="shared" si="1"/>
        <v>0</v>
      </c>
      <c r="K11" s="39">
        <f t="shared" si="2"/>
        <v>0</v>
      </c>
      <c r="L11" s="62">
        <f t="shared" si="3"/>
        <v>0</v>
      </c>
      <c r="M11" s="35">
        <v>105</v>
      </c>
      <c r="N11" s="23">
        <v>8.5299999999999994</v>
      </c>
      <c r="O11" s="67">
        <f t="shared" si="4"/>
        <v>0</v>
      </c>
      <c r="P11" s="36">
        <f t="shared" si="0"/>
        <v>15.732731999999999</v>
      </c>
      <c r="Q11" s="52">
        <f t="shared" si="5"/>
        <v>0</v>
      </c>
    </row>
    <row r="12" spans="1:17" s="37" customFormat="1" ht="24.9" customHeight="1" x14ac:dyDescent="0.3">
      <c r="A12" s="38" t="s">
        <v>141</v>
      </c>
      <c r="B12" s="64" t="s">
        <v>167</v>
      </c>
      <c r="C12" s="32">
        <v>4.3</v>
      </c>
      <c r="D12" s="33">
        <v>2</v>
      </c>
      <c r="E12" s="33">
        <v>2</v>
      </c>
      <c r="F12" s="33" t="s">
        <v>152</v>
      </c>
      <c r="G12" s="57">
        <v>28.22</v>
      </c>
      <c r="H12" s="48"/>
      <c r="I12" s="49"/>
      <c r="J12" s="60">
        <f t="shared" si="1"/>
        <v>0</v>
      </c>
      <c r="K12" s="39">
        <f t="shared" si="2"/>
        <v>0</v>
      </c>
      <c r="L12" s="62">
        <f t="shared" si="3"/>
        <v>0</v>
      </c>
      <c r="M12" s="35">
        <v>105</v>
      </c>
      <c r="N12" s="23">
        <v>4.1399999999999997</v>
      </c>
      <c r="O12" s="67">
        <f t="shared" si="4"/>
        <v>0</v>
      </c>
      <c r="P12" s="36">
        <f t="shared" si="0"/>
        <v>7.6358159999999993</v>
      </c>
      <c r="Q12" s="52">
        <f t="shared" si="5"/>
        <v>0</v>
      </c>
    </row>
    <row r="13" spans="1:17" s="37" customFormat="1" ht="24.9" customHeight="1" x14ac:dyDescent="0.3">
      <c r="A13" s="38" t="s">
        <v>142</v>
      </c>
      <c r="B13" s="64" t="s">
        <v>168</v>
      </c>
      <c r="C13" s="32">
        <v>4.2300000000000004</v>
      </c>
      <c r="D13" s="33">
        <v>2</v>
      </c>
      <c r="E13" s="33">
        <v>2</v>
      </c>
      <c r="F13" s="68" t="s">
        <v>153</v>
      </c>
      <c r="G13" s="57">
        <v>27.56</v>
      </c>
      <c r="H13" s="48"/>
      <c r="I13" s="49"/>
      <c r="J13" s="60">
        <f t="shared" si="1"/>
        <v>0</v>
      </c>
      <c r="K13" s="39">
        <f t="shared" si="2"/>
        <v>0</v>
      </c>
      <c r="L13" s="62">
        <f t="shared" si="3"/>
        <v>0</v>
      </c>
      <c r="M13" s="35">
        <v>105</v>
      </c>
      <c r="N13" s="23">
        <v>10.43</v>
      </c>
      <c r="O13" s="67">
        <f t="shared" si="4"/>
        <v>0</v>
      </c>
      <c r="P13" s="36">
        <f t="shared" si="0"/>
        <v>19.237092000000001</v>
      </c>
      <c r="Q13" s="52">
        <f t="shared" si="5"/>
        <v>0</v>
      </c>
    </row>
    <row r="14" spans="1:17" s="37" customFormat="1" ht="24.9" customHeight="1" x14ac:dyDescent="0.3">
      <c r="A14" s="38" t="s">
        <v>143</v>
      </c>
      <c r="B14" s="64" t="s">
        <v>169</v>
      </c>
      <c r="C14" s="32">
        <v>4.2</v>
      </c>
      <c r="D14" s="33">
        <v>2</v>
      </c>
      <c r="E14" s="33">
        <v>2</v>
      </c>
      <c r="F14" s="33" t="s">
        <v>152</v>
      </c>
      <c r="G14" s="57">
        <v>27.56</v>
      </c>
      <c r="H14" s="65"/>
      <c r="I14" s="66"/>
      <c r="J14" s="60">
        <f t="shared" si="1"/>
        <v>0</v>
      </c>
      <c r="K14" s="39">
        <f t="shared" si="2"/>
        <v>0</v>
      </c>
      <c r="L14" s="62">
        <f t="shared" si="3"/>
        <v>0</v>
      </c>
      <c r="M14" s="35">
        <v>105</v>
      </c>
      <c r="N14" s="23">
        <v>10.43</v>
      </c>
      <c r="O14" s="67">
        <f t="shared" si="4"/>
        <v>0</v>
      </c>
      <c r="P14" s="36">
        <f t="shared" si="0"/>
        <v>19.237092000000001</v>
      </c>
      <c r="Q14" s="52">
        <f t="shared" si="5"/>
        <v>0</v>
      </c>
    </row>
    <row r="15" spans="1:17" s="37" customFormat="1" ht="24.9" customHeight="1" x14ac:dyDescent="0.3">
      <c r="A15" s="38" t="s">
        <v>144</v>
      </c>
      <c r="B15" s="64" t="s">
        <v>170</v>
      </c>
      <c r="C15" s="32">
        <v>2</v>
      </c>
      <c r="D15" s="33">
        <v>1</v>
      </c>
      <c r="E15" s="33">
        <v>1</v>
      </c>
      <c r="F15" s="33" t="s">
        <v>152</v>
      </c>
      <c r="G15" s="57">
        <v>14</v>
      </c>
      <c r="H15" s="65"/>
      <c r="I15" s="66"/>
      <c r="J15" s="60">
        <f t="shared" ref="J15" si="6">(H15)/M15</f>
        <v>0</v>
      </c>
      <c r="K15" s="39">
        <f t="shared" ref="K15" si="7">ROUNDUP(J15*I15, 0)</f>
        <v>0</v>
      </c>
      <c r="L15" s="62">
        <f t="shared" ref="L15" si="8">K15*M15</f>
        <v>0</v>
      </c>
      <c r="M15" s="35">
        <v>112</v>
      </c>
      <c r="N15" s="23">
        <v>7</v>
      </c>
      <c r="O15" s="67">
        <f t="shared" ref="O15" si="9">N15*K15</f>
        <v>0</v>
      </c>
      <c r="P15" s="36">
        <f t="shared" si="0"/>
        <v>12.9108</v>
      </c>
      <c r="Q15" s="52">
        <f t="shared" ref="Q15" si="10">P15*K15</f>
        <v>0</v>
      </c>
    </row>
    <row r="16" spans="1:17" s="37" customFormat="1" ht="24.9" customHeight="1" x14ac:dyDescent="0.3">
      <c r="A16" s="70">
        <v>316</v>
      </c>
      <c r="B16" s="71" t="s">
        <v>171</v>
      </c>
      <c r="C16" s="32">
        <v>4.75</v>
      </c>
      <c r="D16" s="33">
        <v>2</v>
      </c>
      <c r="E16" s="33">
        <v>2</v>
      </c>
      <c r="F16" s="33" t="s">
        <v>152</v>
      </c>
      <c r="G16" s="57">
        <v>13.36</v>
      </c>
      <c r="H16" s="65"/>
      <c r="I16" s="66"/>
      <c r="J16" s="60">
        <f t="shared" ref="J16" si="11">(H16)/M16</f>
        <v>0</v>
      </c>
      <c r="K16" s="39">
        <f t="shared" ref="K16" si="12">ROUNDUP(J16*I16, 0)</f>
        <v>0</v>
      </c>
      <c r="L16" s="62">
        <f t="shared" ref="L16" si="13">K16*M16</f>
        <v>0</v>
      </c>
      <c r="M16" s="35">
        <v>45</v>
      </c>
      <c r="N16" s="23">
        <v>2.81</v>
      </c>
      <c r="O16" s="67">
        <f t="shared" ref="O16" si="14">N16*K16</f>
        <v>0</v>
      </c>
      <c r="P16" s="36">
        <f t="shared" si="0"/>
        <v>5.1827640000000006</v>
      </c>
      <c r="Q16" s="52">
        <f t="shared" ref="Q16" si="15">P16*K16</f>
        <v>0</v>
      </c>
    </row>
    <row r="17" spans="1:17" s="37" customFormat="1" ht="24.9" customHeight="1" x14ac:dyDescent="0.3">
      <c r="A17" s="70">
        <v>6715</v>
      </c>
      <c r="B17" s="71" t="s">
        <v>172</v>
      </c>
      <c r="C17" s="32">
        <v>4.5999999999999996</v>
      </c>
      <c r="D17" s="33">
        <v>2</v>
      </c>
      <c r="E17" s="33">
        <v>2</v>
      </c>
      <c r="F17" s="33" t="s">
        <v>152</v>
      </c>
      <c r="G17" s="57">
        <v>12.94</v>
      </c>
      <c r="H17" s="65"/>
      <c r="I17" s="66"/>
      <c r="J17" s="60">
        <f t="shared" ref="J17:J21" si="16">(H17)/M17</f>
        <v>0</v>
      </c>
      <c r="K17" s="39">
        <f t="shared" ref="K17:K21" si="17">ROUNDUP(J17*I17, 0)</f>
        <v>0</v>
      </c>
      <c r="L17" s="62">
        <f t="shared" ref="L17:L21" si="18">K17*M17</f>
        <v>0</v>
      </c>
      <c r="M17" s="35">
        <v>45</v>
      </c>
      <c r="N17" s="23">
        <v>1.4</v>
      </c>
      <c r="O17" s="67">
        <f t="shared" ref="O17:O23" si="19">N17*K17</f>
        <v>0</v>
      </c>
      <c r="P17" s="36">
        <f t="shared" si="0"/>
        <v>2.58216</v>
      </c>
      <c r="Q17" s="52">
        <f t="shared" ref="Q17:Q23" si="20">P17*K17</f>
        <v>0</v>
      </c>
    </row>
    <row r="18" spans="1:17" s="37" customFormat="1" ht="24.9" customHeight="1" x14ac:dyDescent="0.3">
      <c r="A18" s="38">
        <v>6721</v>
      </c>
      <c r="B18" s="64" t="s">
        <v>173</v>
      </c>
      <c r="C18" s="78">
        <v>5</v>
      </c>
      <c r="D18" s="79">
        <v>2</v>
      </c>
      <c r="E18" s="79">
        <v>2</v>
      </c>
      <c r="F18" s="79" t="s">
        <v>152</v>
      </c>
      <c r="G18" s="80">
        <v>14.06</v>
      </c>
      <c r="H18" s="65"/>
      <c r="I18" s="66"/>
      <c r="J18" s="60">
        <f t="shared" ref="J18" si="21">(H18)/M18</f>
        <v>0</v>
      </c>
      <c r="K18" s="39">
        <f t="shared" ref="K18" si="22">ROUNDUP(J18*I18, 0)</f>
        <v>0</v>
      </c>
      <c r="L18" s="62">
        <f t="shared" ref="L18" si="23">K18*M18</f>
        <v>0</v>
      </c>
      <c r="M18" s="81">
        <v>45</v>
      </c>
      <c r="N18" s="82">
        <v>1.4</v>
      </c>
      <c r="O18" s="83">
        <f t="shared" ref="O18" si="24">N18*K18</f>
        <v>0</v>
      </c>
      <c r="P18" s="84">
        <f t="shared" ref="P18" si="25">N18*1.8444</f>
        <v>2.58216</v>
      </c>
      <c r="Q18" s="85">
        <f t="shared" ref="Q18" si="26">P18*K18</f>
        <v>0</v>
      </c>
    </row>
    <row r="19" spans="1:17" s="37" customFormat="1" ht="24.9" customHeight="1" x14ac:dyDescent="0.3">
      <c r="A19" s="38">
        <v>37619</v>
      </c>
      <c r="B19" s="64" t="s">
        <v>174</v>
      </c>
      <c r="C19" s="78">
        <v>4.0999999999999996</v>
      </c>
      <c r="D19" s="79">
        <v>1.75</v>
      </c>
      <c r="E19" s="79">
        <v>1.5</v>
      </c>
      <c r="F19" s="79" t="s">
        <v>152</v>
      </c>
      <c r="G19" s="80">
        <v>15.38</v>
      </c>
      <c r="H19" s="65"/>
      <c r="I19" s="66"/>
      <c r="J19" s="60">
        <f t="shared" ref="J19" si="27">(H19)/M19</f>
        <v>0</v>
      </c>
      <c r="K19" s="39">
        <f t="shared" ref="K19:K20" si="28">ROUNDUP(J19*I19, 0)</f>
        <v>0</v>
      </c>
      <c r="L19" s="62">
        <f t="shared" ref="L19:L20" si="29">K19*M19</f>
        <v>0</v>
      </c>
      <c r="M19" s="81">
        <v>60</v>
      </c>
      <c r="N19" s="82">
        <v>1.87</v>
      </c>
      <c r="O19" s="83">
        <f t="shared" ref="O19" si="30">N19*K19</f>
        <v>0</v>
      </c>
      <c r="P19" s="84">
        <f t="shared" ref="P19:P20" si="31">N19*1.8444</f>
        <v>3.4490280000000002</v>
      </c>
      <c r="Q19" s="85">
        <f t="shared" ref="Q19:Q20" si="32">P19*K19</f>
        <v>0</v>
      </c>
    </row>
    <row r="20" spans="1:17" s="37" customFormat="1" ht="24.9" customHeight="1" x14ac:dyDescent="0.3">
      <c r="A20" s="38">
        <v>37621</v>
      </c>
      <c r="B20" s="64" t="s">
        <v>175</v>
      </c>
      <c r="C20" s="78">
        <v>3.3</v>
      </c>
      <c r="D20" s="79">
        <v>1.75</v>
      </c>
      <c r="E20" s="79">
        <v>1</v>
      </c>
      <c r="F20" s="79" t="s">
        <v>152</v>
      </c>
      <c r="G20" s="80">
        <v>12.38</v>
      </c>
      <c r="H20" s="65"/>
      <c r="I20" s="66"/>
      <c r="J20" s="60">
        <f>(H20)/M20</f>
        <v>0</v>
      </c>
      <c r="K20" s="39">
        <f t="shared" si="28"/>
        <v>0</v>
      </c>
      <c r="L20" s="62">
        <f t="shared" si="29"/>
        <v>0</v>
      </c>
      <c r="M20" s="81">
        <v>60</v>
      </c>
      <c r="N20" s="82">
        <v>1.87</v>
      </c>
      <c r="O20" s="83">
        <f>N20*K20</f>
        <v>0</v>
      </c>
      <c r="P20" s="84">
        <f t="shared" si="31"/>
        <v>3.4490280000000002</v>
      </c>
      <c r="Q20" s="85">
        <f t="shared" si="32"/>
        <v>0</v>
      </c>
    </row>
    <row r="21" spans="1:17" s="37" customFormat="1" ht="24.9" customHeight="1" x14ac:dyDescent="0.3">
      <c r="A21" s="38">
        <v>37623</v>
      </c>
      <c r="B21" s="64" t="s">
        <v>176</v>
      </c>
      <c r="C21" s="78">
        <v>2.5</v>
      </c>
      <c r="D21" s="79">
        <v>1.25</v>
      </c>
      <c r="E21" s="79">
        <v>1</v>
      </c>
      <c r="F21" s="79" t="s">
        <v>152</v>
      </c>
      <c r="G21" s="80">
        <v>9.3800000000000008</v>
      </c>
      <c r="H21" s="65"/>
      <c r="I21" s="66"/>
      <c r="J21" s="60">
        <f t="shared" si="16"/>
        <v>0</v>
      </c>
      <c r="K21" s="39">
        <f t="shared" si="17"/>
        <v>0</v>
      </c>
      <c r="L21" s="62">
        <f t="shared" si="18"/>
        <v>0</v>
      </c>
      <c r="M21" s="81">
        <v>60</v>
      </c>
      <c r="N21" s="82">
        <v>1.87</v>
      </c>
      <c r="O21" s="83">
        <f t="shared" si="19"/>
        <v>0</v>
      </c>
      <c r="P21" s="84">
        <f t="shared" si="0"/>
        <v>3.4490280000000002</v>
      </c>
      <c r="Q21" s="85">
        <f t="shared" si="20"/>
        <v>0</v>
      </c>
    </row>
    <row r="22" spans="1:17" s="37" customFormat="1" ht="24.9" customHeight="1" x14ac:dyDescent="0.3">
      <c r="A22" s="38">
        <v>80582</v>
      </c>
      <c r="B22" s="64" t="s">
        <v>177</v>
      </c>
      <c r="C22" s="78">
        <v>5</v>
      </c>
      <c r="D22" s="79">
        <v>2</v>
      </c>
      <c r="E22" s="79">
        <v>2</v>
      </c>
      <c r="F22" s="79" t="s">
        <v>152</v>
      </c>
      <c r="G22" s="80">
        <v>15</v>
      </c>
      <c r="H22" s="65"/>
      <c r="I22" s="66"/>
      <c r="J22" s="60">
        <f>(H22)/M22</f>
        <v>0</v>
      </c>
      <c r="K22" s="39">
        <f t="shared" ref="K22:K23" si="33">ROUNDUP(J22*I22, 0)</f>
        <v>0</v>
      </c>
      <c r="L22" s="62">
        <f t="shared" ref="L22:L23" si="34">K22*M22</f>
        <v>0</v>
      </c>
      <c r="M22" s="81">
        <v>48</v>
      </c>
      <c r="N22" s="82">
        <v>6</v>
      </c>
      <c r="O22" s="83">
        <f t="shared" si="19"/>
        <v>0</v>
      </c>
      <c r="P22" s="84">
        <f t="shared" si="0"/>
        <v>11.0664</v>
      </c>
      <c r="Q22" s="85">
        <f t="shared" si="20"/>
        <v>0</v>
      </c>
    </row>
    <row r="23" spans="1:17" s="37" customFormat="1" ht="24.9" customHeight="1" x14ac:dyDescent="0.3">
      <c r="A23" s="38">
        <v>80584</v>
      </c>
      <c r="B23" s="64" t="s">
        <v>178</v>
      </c>
      <c r="C23" s="78">
        <v>5.27</v>
      </c>
      <c r="D23" s="79">
        <v>2</v>
      </c>
      <c r="E23" s="79">
        <v>2</v>
      </c>
      <c r="F23" s="79" t="s">
        <v>152</v>
      </c>
      <c r="G23" s="80">
        <v>15.809999999999999</v>
      </c>
      <c r="H23" s="65"/>
      <c r="I23" s="66"/>
      <c r="J23" s="60">
        <f t="shared" ref="J22:J23" si="35">(H23)/M23</f>
        <v>0</v>
      </c>
      <c r="K23" s="39">
        <f t="shared" si="33"/>
        <v>0</v>
      </c>
      <c r="L23" s="62">
        <f t="shared" si="34"/>
        <v>0</v>
      </c>
      <c r="M23" s="81">
        <v>48</v>
      </c>
      <c r="N23" s="82">
        <v>3</v>
      </c>
      <c r="O23" s="83">
        <f t="shared" si="19"/>
        <v>0</v>
      </c>
      <c r="P23" s="84">
        <f t="shared" si="0"/>
        <v>5.5331999999999999</v>
      </c>
      <c r="Q23" s="85">
        <f t="shared" si="20"/>
        <v>0</v>
      </c>
    </row>
    <row r="24" spans="1:17" ht="24.9" customHeight="1" x14ac:dyDescent="0.3">
      <c r="A24" s="40"/>
      <c r="B24" s="40"/>
      <c r="C24" s="41"/>
      <c r="D24" s="42"/>
      <c r="E24" s="42"/>
      <c r="F24" s="42"/>
      <c r="G24" s="41"/>
      <c r="I24" s="47"/>
      <c r="J24" s="72">
        <f>SUM(J9:J23)</f>
        <v>0</v>
      </c>
      <c r="K24" s="73">
        <f>SUM(K9:K23)</f>
        <v>0</v>
      </c>
      <c r="L24" s="74">
        <f>SUM(L9:L23)</f>
        <v>0</v>
      </c>
      <c r="O24" s="75">
        <f>SUM(O9:O23)</f>
        <v>0</v>
      </c>
      <c r="P24" s="43"/>
      <c r="Q24" s="76">
        <f>SUM(Q9:Q23)</f>
        <v>0</v>
      </c>
    </row>
    <row r="25" spans="1:17" ht="18" customHeight="1" thickBot="1" x14ac:dyDescent="0.35">
      <c r="A25" s="40"/>
      <c r="B25" s="40"/>
      <c r="C25" s="41"/>
      <c r="D25" s="42"/>
      <c r="E25" s="42"/>
      <c r="F25" s="42"/>
      <c r="G25" s="41"/>
      <c r="H25" s="41"/>
      <c r="I25" s="41"/>
      <c r="J25" s="44" t="s">
        <v>129</v>
      </c>
      <c r="K25" s="44" t="s">
        <v>129</v>
      </c>
      <c r="L25" s="44" t="s">
        <v>130</v>
      </c>
      <c r="M25" s="104"/>
      <c r="N25" s="104"/>
      <c r="O25" s="44" t="s">
        <v>125</v>
      </c>
      <c r="P25" s="43"/>
      <c r="Q25" s="45" t="s">
        <v>126</v>
      </c>
    </row>
    <row r="26" spans="1:17" ht="24.9" customHeight="1" x14ac:dyDescent="0.4">
      <c r="A26" s="55" t="s">
        <v>137</v>
      </c>
    </row>
    <row r="27" spans="1:17" ht="21.6" thickBot="1" x14ac:dyDescent="0.45">
      <c r="A27" s="69" t="s">
        <v>158</v>
      </c>
    </row>
    <row r="28" spans="1:17" ht="21.6" thickBot="1" x14ac:dyDescent="0.45">
      <c r="A28" s="55" t="s">
        <v>159</v>
      </c>
      <c r="D28" s="113" t="s">
        <v>162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5"/>
    </row>
    <row r="37" spans="14:14" ht="21" x14ac:dyDescent="0.4">
      <c r="N37" s="22"/>
    </row>
  </sheetData>
  <mergeCells count="27">
    <mergeCell ref="D28:N28"/>
    <mergeCell ref="A7:A8"/>
    <mergeCell ref="B7:B8"/>
    <mergeCell ref="C7:C8"/>
    <mergeCell ref="D7:F7"/>
    <mergeCell ref="M25:N25"/>
    <mergeCell ref="G7:G8"/>
    <mergeCell ref="K7:K8"/>
    <mergeCell ref="L7:L8"/>
    <mergeCell ref="N7:N8"/>
    <mergeCell ref="M7:M8"/>
    <mergeCell ref="J7:J8"/>
    <mergeCell ref="I1:M1"/>
    <mergeCell ref="N1:O1"/>
    <mergeCell ref="I5:I6"/>
    <mergeCell ref="Q7:Q8"/>
    <mergeCell ref="D5:G5"/>
    <mergeCell ref="C1:H2"/>
    <mergeCell ref="N2:Q2"/>
    <mergeCell ref="P1:Q1"/>
    <mergeCell ref="N3:Q3"/>
    <mergeCell ref="I2:M2"/>
    <mergeCell ref="G4:J4"/>
    <mergeCell ref="H7:H8"/>
    <mergeCell ref="I7:I8"/>
    <mergeCell ref="C3:H3"/>
    <mergeCell ref="H5:H6"/>
  </mergeCells>
  <hyperlinks>
    <hyperlink ref="A27" r:id="rId1" xr:uid="{29E9BB23-9596-45EE-8176-FE04EFD6C841}"/>
  </hyperlinks>
  <pageMargins left="0.45" right="0.45" top="1" bottom="0.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B718-22D7-4C66-9C2D-CA5251D810F6}">
  <dimension ref="A1:C112"/>
  <sheetViews>
    <sheetView workbookViewId="0">
      <selection activeCell="D20" sqref="D20"/>
    </sheetView>
  </sheetViews>
  <sheetFormatPr defaultRowHeight="14.4" x14ac:dyDescent="0.3"/>
  <cols>
    <col min="1" max="1" width="6" bestFit="1" customWidth="1"/>
    <col min="2" max="2" width="73" bestFit="1" customWidth="1"/>
    <col min="3" max="3" width="11.33203125" bestFit="1" customWidth="1"/>
  </cols>
  <sheetData>
    <row r="1" spans="1:3" x14ac:dyDescent="0.3">
      <c r="A1" t="s">
        <v>121</v>
      </c>
      <c r="B1" t="s">
        <v>0</v>
      </c>
      <c r="C1" t="s">
        <v>122</v>
      </c>
    </row>
    <row r="2" spans="1:3" x14ac:dyDescent="0.3">
      <c r="A2" s="2">
        <v>55226</v>
      </c>
      <c r="B2" s="3" t="s">
        <v>23</v>
      </c>
      <c r="C2">
        <v>2</v>
      </c>
    </row>
    <row r="3" spans="1:3" x14ac:dyDescent="0.3">
      <c r="A3" s="2">
        <v>55227</v>
      </c>
      <c r="B3" s="3" t="s">
        <v>24</v>
      </c>
      <c r="C3">
        <v>2</v>
      </c>
    </row>
    <row r="4" spans="1:3" x14ac:dyDescent="0.3">
      <c r="A4" s="2">
        <v>55230</v>
      </c>
      <c r="B4" s="3" t="s">
        <v>25</v>
      </c>
      <c r="C4">
        <v>2</v>
      </c>
    </row>
    <row r="5" spans="1:3" x14ac:dyDescent="0.3">
      <c r="A5" s="2">
        <v>55299</v>
      </c>
      <c r="B5" s="3" t="s">
        <v>26</v>
      </c>
      <c r="C5">
        <v>2</v>
      </c>
    </row>
    <row r="6" spans="1:3" x14ac:dyDescent="0.3">
      <c r="A6" s="2">
        <v>63912</v>
      </c>
      <c r="B6" s="3" t="s">
        <v>20</v>
      </c>
      <c r="C6">
        <v>2</v>
      </c>
    </row>
    <row r="7" spans="1:3" x14ac:dyDescent="0.3">
      <c r="A7" s="2">
        <v>63913</v>
      </c>
      <c r="B7" s="3" t="s">
        <v>49</v>
      </c>
      <c r="C7">
        <v>2</v>
      </c>
    </row>
    <row r="8" spans="1:3" x14ac:dyDescent="0.3">
      <c r="A8" s="2">
        <v>63916</v>
      </c>
      <c r="B8" s="3" t="s">
        <v>123</v>
      </c>
      <c r="C8">
        <v>2</v>
      </c>
    </row>
    <row r="9" spans="1:3" x14ac:dyDescent="0.3">
      <c r="A9" s="2">
        <v>78352</v>
      </c>
      <c r="B9" s="3" t="s">
        <v>55</v>
      </c>
      <c r="C9">
        <v>2</v>
      </c>
    </row>
    <row r="10" spans="1:3" ht="15" thickBot="1" x14ac:dyDescent="0.35">
      <c r="A10" s="2">
        <v>78353</v>
      </c>
      <c r="B10" s="3" t="s">
        <v>56</v>
      </c>
      <c r="C10">
        <v>2</v>
      </c>
    </row>
    <row r="11" spans="1:3" ht="16.8" thickBot="1" x14ac:dyDescent="0.35">
      <c r="A11" s="122" t="s">
        <v>113</v>
      </c>
      <c r="B11" s="124"/>
    </row>
    <row r="12" spans="1:3" x14ac:dyDescent="0.3">
      <c r="A12" s="2">
        <v>78637</v>
      </c>
      <c r="B12" s="3" t="s">
        <v>29</v>
      </c>
      <c r="C12">
        <v>4</v>
      </c>
    </row>
    <row r="13" spans="1:3" x14ac:dyDescent="0.3">
      <c r="A13" s="2">
        <v>78638</v>
      </c>
      <c r="B13" s="3" t="s">
        <v>30</v>
      </c>
      <c r="C13">
        <v>4</v>
      </c>
    </row>
    <row r="14" spans="1:3" x14ac:dyDescent="0.3">
      <c r="A14" s="2">
        <v>78653</v>
      </c>
      <c r="B14" s="3" t="s">
        <v>53</v>
      </c>
      <c r="C14">
        <v>4</v>
      </c>
    </row>
    <row r="15" spans="1:3" x14ac:dyDescent="0.3">
      <c r="A15" s="2">
        <v>78654</v>
      </c>
      <c r="B15" s="3" t="s">
        <v>60</v>
      </c>
      <c r="C15">
        <v>4</v>
      </c>
    </row>
    <row r="16" spans="1:3" x14ac:dyDescent="0.3">
      <c r="A16" s="2">
        <v>78639</v>
      </c>
      <c r="B16" s="3" t="s">
        <v>52</v>
      </c>
      <c r="C16">
        <v>4</v>
      </c>
    </row>
    <row r="17" spans="1:3" x14ac:dyDescent="0.3">
      <c r="A17" s="2">
        <v>68622</v>
      </c>
      <c r="B17" s="3" t="s">
        <v>54</v>
      </c>
      <c r="C17">
        <v>4</v>
      </c>
    </row>
    <row r="18" spans="1:3" x14ac:dyDescent="0.3">
      <c r="A18" s="2">
        <v>78640</v>
      </c>
      <c r="B18" s="3" t="s">
        <v>44</v>
      </c>
      <c r="C18">
        <v>4</v>
      </c>
    </row>
    <row r="19" spans="1:3" x14ac:dyDescent="0.3">
      <c r="A19" s="2">
        <v>68623</v>
      </c>
      <c r="B19" s="3" t="s">
        <v>50</v>
      </c>
      <c r="C19">
        <v>4</v>
      </c>
    </row>
    <row r="20" spans="1:3" x14ac:dyDescent="0.3">
      <c r="A20" s="2">
        <v>68612</v>
      </c>
      <c r="B20" s="14" t="s">
        <v>124</v>
      </c>
      <c r="C20">
        <v>4</v>
      </c>
    </row>
    <row r="21" spans="1:3" x14ac:dyDescent="0.3">
      <c r="A21" s="2">
        <v>78985</v>
      </c>
      <c r="B21" s="3" t="s">
        <v>31</v>
      </c>
      <c r="C21">
        <v>4</v>
      </c>
    </row>
    <row r="22" spans="1:3" x14ac:dyDescent="0.3">
      <c r="A22" s="2">
        <v>78986</v>
      </c>
      <c r="B22" s="3" t="s">
        <v>32</v>
      </c>
      <c r="C22">
        <v>4</v>
      </c>
    </row>
    <row r="23" spans="1:3" x14ac:dyDescent="0.3">
      <c r="A23" s="2">
        <v>78987</v>
      </c>
      <c r="B23" s="3" t="s">
        <v>33</v>
      </c>
      <c r="C23">
        <v>4</v>
      </c>
    </row>
    <row r="24" spans="1:3" x14ac:dyDescent="0.3">
      <c r="A24" s="2">
        <v>78998</v>
      </c>
      <c r="B24" s="3" t="s">
        <v>38</v>
      </c>
      <c r="C24">
        <v>4</v>
      </c>
    </row>
    <row r="25" spans="1:3" x14ac:dyDescent="0.3">
      <c r="A25" s="2">
        <v>78398</v>
      </c>
      <c r="B25" s="3" t="s">
        <v>27</v>
      </c>
      <c r="C25">
        <v>4</v>
      </c>
    </row>
    <row r="26" spans="1:3" x14ac:dyDescent="0.3">
      <c r="A26" s="2">
        <v>78399</v>
      </c>
      <c r="B26" s="3" t="s">
        <v>28</v>
      </c>
      <c r="C26">
        <v>4</v>
      </c>
    </row>
    <row r="27" spans="1:3" x14ac:dyDescent="0.3">
      <c r="A27" s="2">
        <v>68543</v>
      </c>
      <c r="B27" s="3" t="s">
        <v>57</v>
      </c>
      <c r="C27">
        <v>4</v>
      </c>
    </row>
    <row r="28" spans="1:3" x14ac:dyDescent="0.3">
      <c r="A28" s="2">
        <v>68544</v>
      </c>
      <c r="B28" s="3" t="s">
        <v>58</v>
      </c>
      <c r="C28">
        <v>4</v>
      </c>
    </row>
    <row r="29" spans="1:3" x14ac:dyDescent="0.3">
      <c r="A29" s="2">
        <v>73142</v>
      </c>
      <c r="B29" s="3" t="s">
        <v>6</v>
      </c>
      <c r="C29">
        <v>4</v>
      </c>
    </row>
    <row r="30" spans="1:3" x14ac:dyDescent="0.3">
      <c r="A30" s="2">
        <v>73143</v>
      </c>
      <c r="B30" s="3" t="s">
        <v>7</v>
      </c>
      <c r="C30">
        <v>4</v>
      </c>
    </row>
    <row r="31" spans="1:3" x14ac:dyDescent="0.3">
      <c r="A31" s="2">
        <v>73140</v>
      </c>
      <c r="B31" s="3" t="s">
        <v>117</v>
      </c>
      <c r="C31">
        <v>4</v>
      </c>
    </row>
    <row r="32" spans="1:3" x14ac:dyDescent="0.3">
      <c r="A32" s="2">
        <v>73141</v>
      </c>
      <c r="B32" s="3" t="s">
        <v>120</v>
      </c>
      <c r="C32">
        <v>4</v>
      </c>
    </row>
    <row r="33" spans="1:3" x14ac:dyDescent="0.3">
      <c r="A33" s="2">
        <v>68594</v>
      </c>
      <c r="B33" t="s">
        <v>115</v>
      </c>
      <c r="C33">
        <v>4</v>
      </c>
    </row>
    <row r="34" spans="1:3" ht="15" thickBot="1" x14ac:dyDescent="0.35">
      <c r="A34" s="2">
        <v>74795</v>
      </c>
      <c r="B34" s="3" t="s">
        <v>99</v>
      </c>
      <c r="C34">
        <v>4</v>
      </c>
    </row>
    <row r="35" spans="1:3" ht="16.8" thickBot="1" x14ac:dyDescent="0.35">
      <c r="A35" s="122" t="s">
        <v>114</v>
      </c>
      <c r="B35" s="124"/>
    </row>
    <row r="36" spans="1:3" x14ac:dyDescent="0.3">
      <c r="A36" s="2">
        <v>68591</v>
      </c>
      <c r="B36" s="3" t="s">
        <v>45</v>
      </c>
      <c r="C36">
        <v>4</v>
      </c>
    </row>
    <row r="37" spans="1:3" x14ac:dyDescent="0.3">
      <c r="A37" s="2">
        <v>68592</v>
      </c>
      <c r="B37" s="3" t="s">
        <v>46</v>
      </c>
      <c r="C37">
        <v>4</v>
      </c>
    </row>
    <row r="38" spans="1:3" x14ac:dyDescent="0.3">
      <c r="A38" s="2">
        <v>68586</v>
      </c>
      <c r="B38" s="3" t="s">
        <v>59</v>
      </c>
      <c r="C38">
        <v>4</v>
      </c>
    </row>
    <row r="39" spans="1:3" x14ac:dyDescent="0.3">
      <c r="A39" s="2">
        <v>68582</v>
      </c>
      <c r="B39" s="3" t="s">
        <v>51</v>
      </c>
      <c r="C39">
        <v>4</v>
      </c>
    </row>
    <row r="40" spans="1:3" x14ac:dyDescent="0.3">
      <c r="A40" s="2">
        <v>68605</v>
      </c>
      <c r="B40" s="3" t="s">
        <v>61</v>
      </c>
      <c r="C40">
        <v>1</v>
      </c>
    </row>
    <row r="41" spans="1:3" x14ac:dyDescent="0.3">
      <c r="A41" s="2">
        <v>68608</v>
      </c>
      <c r="B41" s="3" t="s">
        <v>62</v>
      </c>
      <c r="C41">
        <v>1</v>
      </c>
    </row>
    <row r="42" spans="1:3" x14ac:dyDescent="0.3">
      <c r="A42" s="2">
        <v>74772</v>
      </c>
      <c r="B42" s="3" t="s">
        <v>63</v>
      </c>
      <c r="C42">
        <v>1</v>
      </c>
    </row>
    <row r="43" spans="1:3" ht="15" thickBot="1" x14ac:dyDescent="0.35">
      <c r="A43" s="2">
        <v>74849</v>
      </c>
      <c r="B43" s="3" t="s">
        <v>64</v>
      </c>
      <c r="C43">
        <v>1</v>
      </c>
    </row>
    <row r="44" spans="1:3" ht="16.8" thickBot="1" x14ac:dyDescent="0.35">
      <c r="A44" s="122" t="s">
        <v>48</v>
      </c>
      <c r="B44" s="124"/>
    </row>
    <row r="45" spans="1:3" x14ac:dyDescent="0.3">
      <c r="A45" s="2">
        <v>72565</v>
      </c>
      <c r="B45" s="3" t="s">
        <v>65</v>
      </c>
      <c r="C45">
        <v>1</v>
      </c>
    </row>
    <row r="46" spans="1:3" x14ac:dyDescent="0.3">
      <c r="A46" s="2">
        <v>78364</v>
      </c>
      <c r="B46" s="3" t="s">
        <v>66</v>
      </c>
      <c r="C46">
        <v>3</v>
      </c>
    </row>
    <row r="47" spans="1:3" x14ac:dyDescent="0.3">
      <c r="A47" s="2">
        <v>78365</v>
      </c>
      <c r="B47" s="3" t="s">
        <v>67</v>
      </c>
      <c r="C47">
        <v>2</v>
      </c>
    </row>
    <row r="48" spans="1:3" x14ac:dyDescent="0.3">
      <c r="A48" s="2">
        <v>78366</v>
      </c>
      <c r="B48" s="3" t="s">
        <v>68</v>
      </c>
      <c r="C48">
        <v>2</v>
      </c>
    </row>
    <row r="49" spans="1:3" x14ac:dyDescent="0.3">
      <c r="A49" s="2">
        <v>78367</v>
      </c>
      <c r="B49" s="3" t="s">
        <v>69</v>
      </c>
      <c r="C49">
        <v>2</v>
      </c>
    </row>
    <row r="50" spans="1:3" x14ac:dyDescent="0.3">
      <c r="A50" s="2">
        <v>63519</v>
      </c>
      <c r="B50" s="3" t="s">
        <v>70</v>
      </c>
      <c r="C50">
        <v>0</v>
      </c>
    </row>
    <row r="51" spans="1:3" x14ac:dyDescent="0.3">
      <c r="A51" s="2">
        <v>63520</v>
      </c>
      <c r="B51" s="3" t="s">
        <v>71</v>
      </c>
      <c r="C51">
        <v>0</v>
      </c>
    </row>
    <row r="52" spans="1:3" x14ac:dyDescent="0.3">
      <c r="A52" s="2">
        <v>72580</v>
      </c>
      <c r="B52" s="3" t="s">
        <v>86</v>
      </c>
      <c r="C52">
        <v>2</v>
      </c>
    </row>
    <row r="53" spans="1:3" x14ac:dyDescent="0.3">
      <c r="A53" s="2">
        <v>72581</v>
      </c>
      <c r="B53" s="3" t="s">
        <v>85</v>
      </c>
      <c r="C53">
        <v>2</v>
      </c>
    </row>
    <row r="54" spans="1:3" x14ac:dyDescent="0.3">
      <c r="A54" s="2">
        <v>78368</v>
      </c>
      <c r="B54" s="3" t="s">
        <v>87</v>
      </c>
      <c r="C54">
        <v>2</v>
      </c>
    </row>
    <row r="55" spans="1:3" x14ac:dyDescent="0.3">
      <c r="A55" s="2">
        <v>78369</v>
      </c>
      <c r="B55" s="3" t="s">
        <v>88</v>
      </c>
      <c r="C55">
        <v>2</v>
      </c>
    </row>
    <row r="56" spans="1:3" x14ac:dyDescent="0.3">
      <c r="A56" s="2">
        <v>78315</v>
      </c>
      <c r="B56" t="s">
        <v>119</v>
      </c>
      <c r="C56">
        <v>2</v>
      </c>
    </row>
    <row r="57" spans="1:3" x14ac:dyDescent="0.3">
      <c r="A57" s="2">
        <v>78314</v>
      </c>
      <c r="B57" t="s">
        <v>118</v>
      </c>
      <c r="C57">
        <v>2</v>
      </c>
    </row>
    <row r="58" spans="1:3" x14ac:dyDescent="0.3">
      <c r="A58" s="2">
        <v>72671</v>
      </c>
      <c r="B58" s="3" t="s">
        <v>89</v>
      </c>
      <c r="C58">
        <v>1</v>
      </c>
    </row>
    <row r="59" spans="1:3" x14ac:dyDescent="0.3">
      <c r="A59" s="2">
        <v>72672</v>
      </c>
      <c r="B59" s="3" t="s">
        <v>90</v>
      </c>
      <c r="C59">
        <v>1</v>
      </c>
    </row>
    <row r="60" spans="1:3" x14ac:dyDescent="0.3">
      <c r="A60" s="2">
        <v>78356</v>
      </c>
      <c r="B60" s="3" t="s">
        <v>81</v>
      </c>
      <c r="C60">
        <v>1</v>
      </c>
    </row>
    <row r="61" spans="1:3" x14ac:dyDescent="0.3">
      <c r="A61" s="2">
        <v>78357</v>
      </c>
      <c r="B61" s="3" t="s">
        <v>82</v>
      </c>
      <c r="C61">
        <v>1</v>
      </c>
    </row>
    <row r="62" spans="1:3" x14ac:dyDescent="0.3">
      <c r="A62" s="2">
        <v>78359</v>
      </c>
      <c r="B62" s="3" t="s">
        <v>83</v>
      </c>
      <c r="C62">
        <v>1</v>
      </c>
    </row>
    <row r="63" spans="1:3" x14ac:dyDescent="0.3">
      <c r="A63" s="2">
        <v>78361</v>
      </c>
      <c r="B63" s="3" t="s">
        <v>84</v>
      </c>
      <c r="C63">
        <v>1</v>
      </c>
    </row>
    <row r="64" spans="1:3" x14ac:dyDescent="0.3">
      <c r="A64" s="2">
        <v>68724</v>
      </c>
      <c r="B64" s="3" t="s">
        <v>116</v>
      </c>
      <c r="C64">
        <v>1</v>
      </c>
    </row>
    <row r="65" spans="1:3" x14ac:dyDescent="0.3">
      <c r="A65" s="2">
        <v>73020</v>
      </c>
      <c r="B65" s="3" t="s">
        <v>47</v>
      </c>
      <c r="C65">
        <v>0</v>
      </c>
    </row>
    <row r="66" spans="1:3" ht="15" thickBot="1" x14ac:dyDescent="0.35">
      <c r="A66" s="2">
        <v>73022</v>
      </c>
      <c r="B66" s="3" t="s">
        <v>43</v>
      </c>
      <c r="C66">
        <v>0</v>
      </c>
    </row>
    <row r="67" spans="1:3" ht="16.8" thickBot="1" x14ac:dyDescent="0.35">
      <c r="A67" s="122" t="s">
        <v>39</v>
      </c>
      <c r="B67" s="124"/>
    </row>
    <row r="68" spans="1:3" x14ac:dyDescent="0.3">
      <c r="A68" s="2">
        <v>73318</v>
      </c>
      <c r="B68" s="3" t="s">
        <v>79</v>
      </c>
      <c r="C68">
        <v>2</v>
      </c>
    </row>
    <row r="69" spans="1:3" x14ac:dyDescent="0.3">
      <c r="A69" s="2">
        <v>73338</v>
      </c>
      <c r="B69" s="3" t="s">
        <v>80</v>
      </c>
      <c r="C69">
        <v>2</v>
      </c>
    </row>
    <row r="70" spans="1:3" x14ac:dyDescent="0.3">
      <c r="A70" s="2">
        <v>78376</v>
      </c>
      <c r="B70" s="3" t="s">
        <v>35</v>
      </c>
      <c r="C70">
        <v>2</v>
      </c>
    </row>
    <row r="71" spans="1:3" x14ac:dyDescent="0.3">
      <c r="A71" s="2">
        <v>78377</v>
      </c>
      <c r="B71" s="3" t="s">
        <v>36</v>
      </c>
      <c r="C71">
        <v>2</v>
      </c>
    </row>
    <row r="72" spans="1:3" x14ac:dyDescent="0.3">
      <c r="A72" s="2">
        <v>78378</v>
      </c>
      <c r="B72" s="3" t="s">
        <v>34</v>
      </c>
      <c r="C72">
        <v>2</v>
      </c>
    </row>
    <row r="73" spans="1:3" x14ac:dyDescent="0.3">
      <c r="A73" s="2">
        <v>78379</v>
      </c>
      <c r="B73" s="3" t="s">
        <v>37</v>
      </c>
      <c r="C73">
        <v>2</v>
      </c>
    </row>
    <row r="74" spans="1:3" x14ac:dyDescent="0.3">
      <c r="A74" s="2">
        <v>78372</v>
      </c>
      <c r="B74" s="3" t="s">
        <v>21</v>
      </c>
      <c r="C74">
        <v>1</v>
      </c>
    </row>
    <row r="75" spans="1:3" ht="15" thickBot="1" x14ac:dyDescent="0.35">
      <c r="A75" s="2">
        <v>78373</v>
      </c>
      <c r="B75" s="3" t="s">
        <v>22</v>
      </c>
      <c r="C75">
        <v>1</v>
      </c>
    </row>
    <row r="76" spans="1:3" ht="16.8" thickBot="1" x14ac:dyDescent="0.35">
      <c r="A76" s="122" t="s">
        <v>40</v>
      </c>
      <c r="B76" s="124"/>
    </row>
    <row r="77" spans="1:3" x14ac:dyDescent="0.3">
      <c r="A77" s="2">
        <v>68523</v>
      </c>
      <c r="B77" s="3" t="s">
        <v>91</v>
      </c>
      <c r="C77">
        <v>1</v>
      </c>
    </row>
    <row r="78" spans="1:3" x14ac:dyDescent="0.3">
      <c r="A78" s="2">
        <v>68521</v>
      </c>
      <c r="B78" s="3" t="s">
        <v>78</v>
      </c>
      <c r="C78">
        <v>1</v>
      </c>
    </row>
    <row r="79" spans="1:3" x14ac:dyDescent="0.3">
      <c r="A79" s="2">
        <v>68525</v>
      </c>
      <c r="B79" s="3" t="s">
        <v>111</v>
      </c>
      <c r="C79">
        <v>1</v>
      </c>
    </row>
    <row r="80" spans="1:3" x14ac:dyDescent="0.3">
      <c r="A80" s="2">
        <v>68534</v>
      </c>
      <c r="B80" s="3" t="s">
        <v>112</v>
      </c>
      <c r="C80">
        <v>1</v>
      </c>
    </row>
    <row r="81" spans="1:3" x14ac:dyDescent="0.3">
      <c r="A81" s="2">
        <v>78673</v>
      </c>
      <c r="B81" s="3" t="s">
        <v>92</v>
      </c>
      <c r="C81">
        <v>1</v>
      </c>
    </row>
    <row r="82" spans="1:3" x14ac:dyDescent="0.3">
      <c r="A82" s="2">
        <v>78674</v>
      </c>
      <c r="B82" s="3" t="s">
        <v>93</v>
      </c>
      <c r="C82">
        <v>1</v>
      </c>
    </row>
    <row r="83" spans="1:3" x14ac:dyDescent="0.3">
      <c r="A83" s="2">
        <v>78697</v>
      </c>
      <c r="B83" s="3" t="s">
        <v>94</v>
      </c>
      <c r="C83">
        <v>1</v>
      </c>
    </row>
    <row r="84" spans="1:3" x14ac:dyDescent="0.3">
      <c r="A84" s="2">
        <v>78698</v>
      </c>
      <c r="B84" s="3" t="s">
        <v>95</v>
      </c>
      <c r="C84">
        <v>1</v>
      </c>
    </row>
    <row r="85" spans="1:3" x14ac:dyDescent="0.3">
      <c r="A85" s="2">
        <v>78771</v>
      </c>
      <c r="B85" s="3" t="s">
        <v>96</v>
      </c>
      <c r="C85">
        <v>1</v>
      </c>
    </row>
    <row r="86" spans="1:3" x14ac:dyDescent="0.3">
      <c r="A86" s="2">
        <v>72558</v>
      </c>
      <c r="B86" s="3" t="s">
        <v>97</v>
      </c>
      <c r="C86">
        <v>1</v>
      </c>
    </row>
    <row r="87" spans="1:3" x14ac:dyDescent="0.3">
      <c r="A87" s="2">
        <v>72560</v>
      </c>
      <c r="B87" s="3" t="s">
        <v>98</v>
      </c>
      <c r="C87">
        <v>1</v>
      </c>
    </row>
    <row r="88" spans="1:3" x14ac:dyDescent="0.3">
      <c r="A88" s="2">
        <v>73158</v>
      </c>
      <c r="B88" s="3" t="s">
        <v>72</v>
      </c>
      <c r="C88">
        <v>1</v>
      </c>
    </row>
    <row r="89" spans="1:3" x14ac:dyDescent="0.3">
      <c r="A89" s="2">
        <v>73159</v>
      </c>
      <c r="B89" s="3" t="s">
        <v>73</v>
      </c>
      <c r="C89">
        <v>1</v>
      </c>
    </row>
    <row r="90" spans="1:3" x14ac:dyDescent="0.3">
      <c r="A90" s="2">
        <v>78647</v>
      </c>
      <c r="B90" s="3" t="s">
        <v>74</v>
      </c>
      <c r="C90">
        <v>1</v>
      </c>
    </row>
    <row r="91" spans="1:3" x14ac:dyDescent="0.3">
      <c r="A91" s="2">
        <v>78648</v>
      </c>
      <c r="B91" s="3" t="s">
        <v>75</v>
      </c>
      <c r="C91">
        <v>1</v>
      </c>
    </row>
    <row r="92" spans="1:3" x14ac:dyDescent="0.3">
      <c r="A92" s="2">
        <v>78649</v>
      </c>
      <c r="B92" s="3" t="s">
        <v>76</v>
      </c>
      <c r="C92">
        <v>1</v>
      </c>
    </row>
    <row r="93" spans="1:3" ht="15" thickBot="1" x14ac:dyDescent="0.35">
      <c r="A93" s="2">
        <v>78650</v>
      </c>
      <c r="B93" s="3" t="s">
        <v>77</v>
      </c>
      <c r="C93">
        <v>1</v>
      </c>
    </row>
    <row r="94" spans="1:3" ht="16.8" thickBot="1" x14ac:dyDescent="0.35">
      <c r="A94" s="122" t="s">
        <v>101</v>
      </c>
      <c r="B94" s="124"/>
    </row>
    <row r="95" spans="1:3" x14ac:dyDescent="0.3">
      <c r="A95" s="6">
        <v>67620</v>
      </c>
      <c r="B95" s="10" t="s">
        <v>109</v>
      </c>
      <c r="C95">
        <v>0</v>
      </c>
    </row>
    <row r="96" spans="1:3" x14ac:dyDescent="0.3">
      <c r="A96" s="2">
        <v>67624</v>
      </c>
      <c r="B96" s="3" t="s">
        <v>110</v>
      </c>
      <c r="C96">
        <v>0</v>
      </c>
    </row>
    <row r="97" spans="1:3" x14ac:dyDescent="0.3">
      <c r="A97" s="2">
        <v>67611</v>
      </c>
      <c r="B97" s="3" t="s">
        <v>108</v>
      </c>
      <c r="C97">
        <v>0</v>
      </c>
    </row>
    <row r="98" spans="1:3" x14ac:dyDescent="0.3">
      <c r="A98" s="2">
        <v>67606</v>
      </c>
      <c r="B98" s="3" t="s">
        <v>103</v>
      </c>
      <c r="C98">
        <v>0</v>
      </c>
    </row>
    <row r="99" spans="1:3" x14ac:dyDescent="0.3">
      <c r="A99" s="2">
        <v>67604</v>
      </c>
      <c r="B99" s="3" t="s">
        <v>102</v>
      </c>
      <c r="C99">
        <v>0</v>
      </c>
    </row>
    <row r="100" spans="1:3" x14ac:dyDescent="0.3">
      <c r="A100" s="2">
        <v>67607</v>
      </c>
      <c r="B100" s="12" t="s">
        <v>105</v>
      </c>
      <c r="C100">
        <v>0</v>
      </c>
    </row>
    <row r="101" spans="1:3" x14ac:dyDescent="0.3">
      <c r="A101" s="2">
        <v>67605</v>
      </c>
      <c r="B101" s="3" t="s">
        <v>104</v>
      </c>
      <c r="C101">
        <v>0</v>
      </c>
    </row>
    <row r="102" spans="1:3" x14ac:dyDescent="0.3">
      <c r="A102" s="2">
        <v>67608</v>
      </c>
      <c r="B102" s="3" t="s">
        <v>106</v>
      </c>
      <c r="C102">
        <v>0</v>
      </c>
    </row>
    <row r="103" spans="1:3" x14ac:dyDescent="0.3">
      <c r="A103" s="2">
        <v>73037</v>
      </c>
      <c r="B103" s="3" t="s">
        <v>104</v>
      </c>
      <c r="C103">
        <v>0</v>
      </c>
    </row>
    <row r="104" spans="1:3" x14ac:dyDescent="0.3">
      <c r="A104" s="2">
        <v>73087</v>
      </c>
      <c r="B104" s="3" t="s">
        <v>106</v>
      </c>
      <c r="C104">
        <v>0</v>
      </c>
    </row>
    <row r="105" spans="1:3" x14ac:dyDescent="0.3">
      <c r="A105" s="2">
        <v>67609</v>
      </c>
      <c r="B105" s="3" t="s">
        <v>100</v>
      </c>
      <c r="C105">
        <v>0</v>
      </c>
    </row>
    <row r="106" spans="1:3" x14ac:dyDescent="0.3">
      <c r="A106" s="2">
        <v>67610</v>
      </c>
      <c r="B106" s="3" t="s">
        <v>107</v>
      </c>
      <c r="C106">
        <v>0</v>
      </c>
    </row>
    <row r="107" spans="1:3" ht="15" thickBot="1" x14ac:dyDescent="0.35">
      <c r="A107" s="4">
        <v>73165</v>
      </c>
      <c r="B107" s="5" t="s">
        <v>100</v>
      </c>
      <c r="C107">
        <v>0</v>
      </c>
    </row>
    <row r="108" spans="1:3" ht="16.8" thickBot="1" x14ac:dyDescent="0.35">
      <c r="A108" s="122" t="s">
        <v>42</v>
      </c>
      <c r="B108" s="123"/>
    </row>
    <row r="109" spans="1:3" x14ac:dyDescent="0.3">
      <c r="A109" s="6">
        <v>69016</v>
      </c>
      <c r="B109" s="7" t="s">
        <v>16</v>
      </c>
      <c r="C109">
        <v>1</v>
      </c>
    </row>
    <row r="110" spans="1:3" x14ac:dyDescent="0.3">
      <c r="A110" s="2">
        <v>69017</v>
      </c>
      <c r="B110" s="8" t="s">
        <v>17</v>
      </c>
      <c r="C110">
        <v>1</v>
      </c>
    </row>
    <row r="111" spans="1:3" x14ac:dyDescent="0.3">
      <c r="A111" s="2">
        <v>69018</v>
      </c>
      <c r="B111" s="8" t="s">
        <v>18</v>
      </c>
      <c r="C111">
        <v>1</v>
      </c>
    </row>
    <row r="112" spans="1:3" ht="15" thickBot="1" x14ac:dyDescent="0.35">
      <c r="A112" s="4">
        <v>69020</v>
      </c>
      <c r="B112" s="9" t="s">
        <v>19</v>
      </c>
      <c r="C112">
        <v>1</v>
      </c>
    </row>
  </sheetData>
  <mergeCells count="7">
    <mergeCell ref="A108:B108"/>
    <mergeCell ref="A11:B11"/>
    <mergeCell ref="A35:B35"/>
    <mergeCell ref="A44:B44"/>
    <mergeCell ref="A67:B67"/>
    <mergeCell ref="A76:B76"/>
    <mergeCell ref="A94:B94"/>
  </mergeCells>
  <hyperlinks>
    <hyperlink ref="B2" r:id="rId1" xr:uid="{08961140-4790-4E82-9981-30C00BE8B265}"/>
    <hyperlink ref="B3" r:id="rId2" xr:uid="{FE8236D5-A417-486D-AF11-2825DC45EC27}"/>
    <hyperlink ref="B4" r:id="rId3" xr:uid="{60192671-F129-41B9-B9A8-5F3F2A146209}"/>
    <hyperlink ref="B5" r:id="rId4" xr:uid="{20947E49-7FDA-4D28-BF54-D6500F35566C}"/>
    <hyperlink ref="B6" r:id="rId5" xr:uid="{B27794EF-D2FB-40BA-AA70-DF4ED0E0D0CB}"/>
    <hyperlink ref="B9" r:id="rId6" xr:uid="{1F60470D-1724-4486-966B-9658E065A093}"/>
    <hyperlink ref="B7" r:id="rId7" xr:uid="{6866E6F9-F0C8-49BB-8E1B-02E4BCD6F9F7}"/>
    <hyperlink ref="B10" r:id="rId8" xr:uid="{D3CB9A2B-17FF-44EA-BB92-862FB3E9283B}"/>
    <hyperlink ref="B12" r:id="rId9" xr:uid="{217D9668-36AF-488E-86E6-E41DEFB5D25B}"/>
    <hyperlink ref="B13" r:id="rId10" xr:uid="{2E36CEAA-EC11-4A10-870B-ABFC61D982CE}"/>
    <hyperlink ref="B16" r:id="rId11" xr:uid="{31F7E0B8-469D-4D9E-B0DF-213F7D311CB3}"/>
    <hyperlink ref="B18" r:id="rId12" xr:uid="{E4B3CB04-D1EF-4D36-9DF7-DE8EDB5DA8DF}"/>
    <hyperlink ref="B21" r:id="rId13" xr:uid="{340A968B-7349-45DA-ACD1-8EAB4CA3454A}"/>
    <hyperlink ref="B22" r:id="rId14" xr:uid="{CABA618C-8FC7-4358-A011-3DBCA0980EA7}"/>
    <hyperlink ref="B23" r:id="rId15" xr:uid="{2A8A2503-4413-46DF-B278-421C1DB45E25}"/>
    <hyperlink ref="B24" r:id="rId16" xr:uid="{A1D1C883-7779-4D29-973F-7B7A62001A27}"/>
    <hyperlink ref="B68" r:id="rId17" xr:uid="{C8AFDD9D-8F59-4C85-9C8E-F4CF941F23E2}"/>
    <hyperlink ref="B69" r:id="rId18" xr:uid="{B4C02DBD-EA7C-4B4F-9113-90433E907CB9}"/>
    <hyperlink ref="B70" r:id="rId19" xr:uid="{ADFC4467-E632-4468-AD8F-E11A2491FE78}"/>
    <hyperlink ref="B71" r:id="rId20" xr:uid="{D9BE751E-D831-4927-B5A3-5C655E5E4D7C}"/>
    <hyperlink ref="B72" r:id="rId21" xr:uid="{F2F81D70-282B-4828-82F4-0CD40B2D1AD6}"/>
    <hyperlink ref="B73" r:id="rId22" xr:uid="{CCBC2D53-5852-4AF6-A7F6-3E0E01D9332A}"/>
    <hyperlink ref="B74" r:id="rId23" xr:uid="{1C5DC36F-AEC9-48EF-84C4-65F816326CD5}"/>
    <hyperlink ref="B75" r:id="rId24" xr:uid="{FDE5D1F6-A719-4B37-8261-3090880B122D}"/>
    <hyperlink ref="B81" r:id="rId25" xr:uid="{968288AE-2743-4961-ADA4-163557B39992}"/>
    <hyperlink ref="B82" r:id="rId26" xr:uid="{A1CD67E7-1950-42F3-A7B0-EEDB78F1318E}"/>
    <hyperlink ref="B83" r:id="rId27" xr:uid="{D8A305A0-204C-4BBA-B5DC-ED0BB2909366}"/>
    <hyperlink ref="B84" r:id="rId28" xr:uid="{5BB9EEA8-E251-497E-8045-E6BAA23D8D42}"/>
    <hyperlink ref="B85" r:id="rId29" xr:uid="{2A09075C-38CE-4B1D-9D6B-4CFB5A022F20}"/>
    <hyperlink ref="B78" r:id="rId30" xr:uid="{E2AB01FC-4BD4-46FB-ACBF-6DFA9A369157}"/>
    <hyperlink ref="B86" r:id="rId31" xr:uid="{86579B58-E43A-4FB3-90C5-A266624F5F39}"/>
    <hyperlink ref="B77" r:id="rId32" xr:uid="{6C80E1B5-65D9-41F1-B09D-D2FFB3819D01}"/>
    <hyperlink ref="B88" r:id="rId33" xr:uid="{3CDFDE6E-D73C-4A06-AFF2-5BEBBCA15878}"/>
    <hyperlink ref="B89" r:id="rId34" xr:uid="{A6752CE9-CB09-4CE3-80BE-A8CFEDE3ADDF}"/>
    <hyperlink ref="B90" r:id="rId35" xr:uid="{09FC9161-9278-4F9D-BC29-C8A90FCCD778}"/>
    <hyperlink ref="B91" r:id="rId36" xr:uid="{5E0CFB8A-C07F-42FD-B7B4-5D90FD6BCF49}"/>
    <hyperlink ref="B92" r:id="rId37" xr:uid="{C2D9F4D5-34D0-4A2B-9834-D8B85A8428FC}"/>
    <hyperlink ref="B93" r:id="rId38" xr:uid="{1B7F77C2-28F8-4EE0-A09A-3701AECE47E0}"/>
    <hyperlink ref="B87" r:id="rId39" xr:uid="{55AA917D-9969-4436-8EBE-B357E63A5412}"/>
    <hyperlink ref="B107" r:id="rId40" xr:uid="{5933A697-D6CA-462C-8A5D-51A28CDFD73C}"/>
    <hyperlink ref="B38" r:id="rId41" xr:uid="{CE4B3CDC-938F-43CF-9DE3-AE66EA4102BE}"/>
    <hyperlink ref="B36" r:id="rId42" xr:uid="{FC75BB56-D2CA-4976-8478-9B16AD9A6E99}"/>
    <hyperlink ref="B37" r:id="rId43" xr:uid="{FDCD7730-E6C1-4272-AB8F-7C5EEC580752}"/>
    <hyperlink ref="B45" r:id="rId44" xr:uid="{2680B952-6CDD-46EF-AD38-93D550748996}"/>
    <hyperlink ref="B65" r:id="rId45" xr:uid="{C1E8CC69-8023-4463-8653-A4AAE4642159}"/>
    <hyperlink ref="B66" r:id="rId46" xr:uid="{6DA3B66F-5663-4D99-A010-D71A891CFF00}"/>
    <hyperlink ref="B54" r:id="rId47" xr:uid="{84E164D4-CA72-4222-AF6A-2064083A9B38}"/>
    <hyperlink ref="B55" r:id="rId48" xr:uid="{CA645B0E-30A5-484F-8177-9AD21BE15BB0}"/>
    <hyperlink ref="B46" r:id="rId49" xr:uid="{469BC8CA-2B17-4AC2-8E32-DAF3EC2D5C7A}"/>
    <hyperlink ref="B47" r:id="rId50" xr:uid="{D769CCBB-4F16-4FCB-B224-4BE1DD567F57}"/>
    <hyperlink ref="B48" r:id="rId51" xr:uid="{442D9D3C-D60E-4A6A-A456-77DB0447C919}"/>
    <hyperlink ref="B49" r:id="rId52" xr:uid="{64A7C34D-4DC7-44E8-AD4D-6BEE13DB24CC}"/>
    <hyperlink ref="B58" r:id="rId53" xr:uid="{4E0692EC-0BD5-40B0-9A09-584AEFA7BCBF}"/>
    <hyperlink ref="B59" r:id="rId54" xr:uid="{DD0CA655-A903-47F3-AD07-C9ABB1A583B3}"/>
    <hyperlink ref="B60" r:id="rId55" xr:uid="{E57183E7-873C-4AD4-86EC-99BBC3193268}"/>
    <hyperlink ref="B61" r:id="rId56" xr:uid="{3F638016-1168-4496-BBEC-77A0AB572640}"/>
    <hyperlink ref="B62" r:id="rId57" xr:uid="{6C6185B1-BF19-460B-8FB3-0A1CEF274C41}"/>
    <hyperlink ref="B63" r:id="rId58" xr:uid="{04C282C2-E8E2-41DE-B44E-6DA3C74E5CF3}"/>
    <hyperlink ref="B50" r:id="rId59" xr:uid="{2D2BEEA1-3CE1-4A49-99FC-32C1F2DBD79D}"/>
    <hyperlink ref="B51" r:id="rId60" xr:uid="{15B01DCE-316A-4AEC-AF05-075DC360E788}"/>
    <hyperlink ref="B27" r:id="rId61" xr:uid="{2C467CE1-5C10-42BD-92B3-638B5C6A3944}"/>
    <hyperlink ref="B28" r:id="rId62" xr:uid="{7DD72614-6D88-4B0E-82A9-34A4EF8E244D}"/>
    <hyperlink ref="B34" r:id="rId63" xr:uid="{B1AE6861-31BA-4475-B546-BCBA59C595A7}"/>
    <hyperlink ref="B29" r:id="rId64" xr:uid="{BE110415-AD34-4D59-B8D2-AFD21AA179AB}"/>
    <hyperlink ref="B30" r:id="rId65" xr:uid="{8BBC1059-E30E-4806-B1A2-E5EE85F7D79D}"/>
    <hyperlink ref="B25" r:id="rId66" xr:uid="{88CFB9B6-EE71-4551-9E70-763655219F0E}"/>
    <hyperlink ref="B26" r:id="rId67" xr:uid="{1F1CDC91-9921-46D4-8EF7-BCB261A1DDC0}"/>
    <hyperlink ref="B40" r:id="rId68" xr:uid="{AEDE6945-970A-47F6-9557-D3CFDF39FB0F}"/>
    <hyperlink ref="B41" r:id="rId69" xr:uid="{1C04EA0E-A809-4C4B-B69C-4C085E3CECF5}"/>
    <hyperlink ref="B14" r:id="rId70" xr:uid="{BC0A14F8-EC15-4540-8100-11B30BCAD478}"/>
    <hyperlink ref="B15" r:id="rId71" xr:uid="{BD668C76-4727-428F-B892-F9F8E0034C18}"/>
    <hyperlink ref="B19" r:id="rId72" xr:uid="{1B62F625-68B1-4AFE-A097-54BFD27FA7FB}"/>
    <hyperlink ref="B42" r:id="rId73" xr:uid="{D5985227-FD9A-4252-A890-17F3BA731587}"/>
    <hyperlink ref="B43" r:id="rId74" xr:uid="{E5C14757-D9B9-40C7-83B0-7E0FDC3F8E68}"/>
    <hyperlink ref="B39" r:id="rId75" xr:uid="{ED0966DA-97A3-4F03-A9F6-1FB6B4A3531C}"/>
    <hyperlink ref="B17" r:id="rId76" xr:uid="{17413DF7-5218-4CA7-B82C-059C0C4FCD47}"/>
    <hyperlink ref="B52" r:id="rId77" xr:uid="{3CD68755-C9E7-467F-918A-AACEFEB0A7E6}"/>
    <hyperlink ref="B53" r:id="rId78" xr:uid="{DF4554DC-754E-4110-A850-543D4D564092}"/>
    <hyperlink ref="B101" r:id="rId79" display="VILLA PRIMA® 16&quot; WG Traditional Pre-Proofed Sheeted Dough" xr:uid="{919241DC-394B-415C-89BD-98E93E689DDB}"/>
    <hyperlink ref="B102" r:id="rId80" xr:uid="{8597513D-3076-45FF-A771-44A32548ED92}"/>
    <hyperlink ref="B105" r:id="rId81" xr:uid="{F52D5B64-A2FB-4816-9665-836C73E36406}"/>
    <hyperlink ref="B106" r:id="rId82" xr:uid="{ECD44565-18BD-480C-82B6-8C3EB00E030E}"/>
    <hyperlink ref="B95" r:id="rId83" xr:uid="{6120C44B-A721-42B0-8718-C212208F3859}"/>
    <hyperlink ref="B96" r:id="rId84" xr:uid="{9B30CB84-950E-4C0B-8C91-987B76DD4EEA}"/>
    <hyperlink ref="B97" r:id="rId85" xr:uid="{07939419-52F3-4CD5-9227-FD9C72DDD1A9}"/>
    <hyperlink ref="B98" r:id="rId86" xr:uid="{66767D98-0CFB-469B-AB97-EF28E27C1E1B}"/>
    <hyperlink ref="B99" r:id="rId87" xr:uid="{CAB7BBFB-D8D1-4465-B3E0-3046CD1F54FC}"/>
    <hyperlink ref="B104" r:id="rId88" xr:uid="{C9F2C8CB-7FF0-4F87-BAB8-6A4F5C4FE6F8}"/>
    <hyperlink ref="B103" r:id="rId89" xr:uid="{BD730FBB-3F25-47D9-9BC7-DA6BAE35C00A}"/>
    <hyperlink ref="B79" r:id="rId90" xr:uid="{72C67579-C6D0-4056-B326-6EF764D92AF7}"/>
    <hyperlink ref="B80" r:id="rId91" xr:uid="{C4E574C1-6CEF-42D0-A47B-F64E054E5A83}"/>
    <hyperlink ref="B64" r:id="rId92" xr:uid="{9E8F7EC6-F0C0-4649-937A-75A8EC2C2168}"/>
    <hyperlink ref="B31" r:id="rId93" xr:uid="{499FDDD3-F43A-428B-91B9-DF216C663B14}"/>
    <hyperlink ref="B32" r:id="rId94" display="VILLA PRIMA® 16&quot; Rolled Edge Four Cheese Pizza" xr:uid="{CA324844-4749-44DA-821D-70D064354BEB}"/>
    <hyperlink ref="B100" r:id="rId95" xr:uid="{A88C7D5A-5234-417F-AA6E-C48E0393C156}"/>
    <hyperlink ref="B110" r:id="rId96" xr:uid="{4C0DE499-4166-4E04-BB9A-7967D012184C}"/>
    <hyperlink ref="B112" r:id="rId97" xr:uid="{C2740B42-A188-4030-9697-D5DEE34B823F}"/>
    <hyperlink ref="B111" r:id="rId98" xr:uid="{5EE90389-68CD-47D9-BC0F-E39233C5F0A6}"/>
    <hyperlink ref="B109" r:id="rId99" xr:uid="{85544E84-EB5F-459D-90C6-DF211AA26C15}"/>
  </hyperlinks>
  <pageMargins left="0.7" right="0.7" top="0.75" bottom="0.75" header="0.3" footer="0.3"/>
  <pageSetup orientation="portrait" r:id="rId100"/>
  <drawing r:id="rId1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7"/>
  <sheetViews>
    <sheetView workbookViewId="0">
      <selection activeCell="H25" sqref="H25"/>
    </sheetView>
  </sheetViews>
  <sheetFormatPr defaultRowHeight="14.4" x14ac:dyDescent="0.3"/>
  <cols>
    <col min="1" max="1" width="29.6640625" bestFit="1" customWidth="1"/>
    <col min="2" max="2" width="19.44140625" bestFit="1" customWidth="1"/>
    <col min="3" max="3" width="16.5546875" bestFit="1" customWidth="1"/>
    <col min="4" max="4" width="22" bestFit="1" customWidth="1"/>
    <col min="5" max="5" width="13.5546875" bestFit="1" customWidth="1"/>
  </cols>
  <sheetData>
    <row r="1" spans="1:8" x14ac:dyDescent="0.3">
      <c r="A1" t="s">
        <v>9</v>
      </c>
      <c r="B1" t="s">
        <v>10</v>
      </c>
      <c r="C1" t="s">
        <v>11</v>
      </c>
      <c r="D1" t="s">
        <v>12</v>
      </c>
      <c r="E1" t="s">
        <v>41</v>
      </c>
      <c r="F1" t="s">
        <v>13</v>
      </c>
      <c r="G1" t="s">
        <v>14</v>
      </c>
      <c r="H1" t="s">
        <v>15</v>
      </c>
    </row>
    <row r="2" spans="1:8" x14ac:dyDescent="0.3">
      <c r="A2" s="15">
        <v>55226</v>
      </c>
      <c r="F2" s="16">
        <v>0.54</v>
      </c>
      <c r="G2" s="19">
        <v>1.6629</v>
      </c>
      <c r="H2" s="20">
        <v>0.89796600000000004</v>
      </c>
    </row>
    <row r="3" spans="1:8" x14ac:dyDescent="0.3">
      <c r="A3" s="15">
        <v>55227</v>
      </c>
      <c r="F3" s="17">
        <v>0.6</v>
      </c>
      <c r="G3" s="19">
        <v>1.6629</v>
      </c>
      <c r="H3" s="20">
        <v>0.99773999999999996</v>
      </c>
    </row>
    <row r="4" spans="1:8" x14ac:dyDescent="0.3">
      <c r="A4" s="15">
        <v>55230</v>
      </c>
      <c r="F4" s="17">
        <v>0.94</v>
      </c>
      <c r="G4" s="19">
        <v>1.6629</v>
      </c>
      <c r="H4" s="20">
        <v>1.563126</v>
      </c>
    </row>
    <row r="5" spans="1:8" x14ac:dyDescent="0.3">
      <c r="A5" s="15">
        <v>55299</v>
      </c>
      <c r="F5" s="17">
        <v>4.95</v>
      </c>
      <c r="G5" s="19">
        <v>1.6629</v>
      </c>
      <c r="H5" s="20">
        <v>8.2313550000000006</v>
      </c>
    </row>
    <row r="6" spans="1:8" x14ac:dyDescent="0.3">
      <c r="A6" s="15">
        <v>63519</v>
      </c>
      <c r="F6" s="17">
        <v>4.05</v>
      </c>
      <c r="G6" s="19">
        <v>1.6629</v>
      </c>
      <c r="H6" s="20">
        <v>6.7347450000000002</v>
      </c>
    </row>
    <row r="7" spans="1:8" x14ac:dyDescent="0.3">
      <c r="A7" s="15">
        <v>63520</v>
      </c>
      <c r="F7" s="17">
        <v>3.2</v>
      </c>
      <c r="G7" s="19">
        <v>1.6629</v>
      </c>
      <c r="H7" s="20">
        <v>5.3212800000000007</v>
      </c>
    </row>
    <row r="8" spans="1:8" x14ac:dyDescent="0.3">
      <c r="A8" s="15">
        <v>63912</v>
      </c>
      <c r="F8" s="17">
        <v>2.4</v>
      </c>
      <c r="G8" s="19">
        <v>1.6629</v>
      </c>
      <c r="H8" s="20">
        <v>3.9909599999999998</v>
      </c>
    </row>
    <row r="9" spans="1:8" x14ac:dyDescent="0.3">
      <c r="A9" s="15">
        <v>63913</v>
      </c>
      <c r="F9" s="18">
        <v>2</v>
      </c>
      <c r="G9" s="19">
        <v>1.6629</v>
      </c>
      <c r="H9" s="20">
        <v>3.3258000000000001</v>
      </c>
    </row>
    <row r="10" spans="1:8" x14ac:dyDescent="0.3">
      <c r="A10" s="15">
        <v>63916</v>
      </c>
      <c r="F10" s="18">
        <v>4</v>
      </c>
      <c r="G10" s="19">
        <v>1.6629</v>
      </c>
      <c r="H10" s="20">
        <v>6.6516000000000002</v>
      </c>
    </row>
    <row r="11" spans="1:8" x14ac:dyDescent="0.3">
      <c r="A11" s="15">
        <v>68521</v>
      </c>
      <c r="F11" s="17">
        <v>12</v>
      </c>
      <c r="G11" s="19">
        <v>1.6629</v>
      </c>
      <c r="H11" s="20">
        <v>19.954799999999999</v>
      </c>
    </row>
    <row r="12" spans="1:8" x14ac:dyDescent="0.3">
      <c r="A12" s="15">
        <v>68523</v>
      </c>
      <c r="F12" s="17">
        <v>3.42</v>
      </c>
      <c r="G12" s="19">
        <v>1.6629</v>
      </c>
      <c r="H12" s="20">
        <v>5.6871179999999999</v>
      </c>
    </row>
    <row r="13" spans="1:8" x14ac:dyDescent="0.3">
      <c r="A13" s="15">
        <v>68525</v>
      </c>
      <c r="F13" s="17">
        <v>10.38</v>
      </c>
      <c r="G13" s="19">
        <v>1.6629</v>
      </c>
      <c r="H13" s="20">
        <v>17.260902000000002</v>
      </c>
    </row>
    <row r="14" spans="1:8" x14ac:dyDescent="0.3">
      <c r="A14" s="15">
        <v>68534</v>
      </c>
      <c r="F14" s="17">
        <v>8.77</v>
      </c>
      <c r="G14" s="19">
        <v>1.6629</v>
      </c>
      <c r="H14" s="20">
        <v>14.583632999999999</v>
      </c>
    </row>
    <row r="15" spans="1:8" x14ac:dyDescent="0.3">
      <c r="A15" s="15">
        <v>68543</v>
      </c>
      <c r="F15" s="17">
        <v>6.86</v>
      </c>
      <c r="G15" s="19">
        <v>1.6629</v>
      </c>
      <c r="H15" s="20">
        <v>11.407494000000002</v>
      </c>
    </row>
    <row r="16" spans="1:8" x14ac:dyDescent="0.3">
      <c r="A16" s="15">
        <v>68544</v>
      </c>
      <c r="F16" s="17">
        <v>5.96</v>
      </c>
      <c r="G16" s="19">
        <v>1.6629</v>
      </c>
      <c r="H16" s="20">
        <v>9.9108839999999994</v>
      </c>
    </row>
    <row r="17" spans="1:8" x14ac:dyDescent="0.3">
      <c r="A17" s="15">
        <v>68582</v>
      </c>
      <c r="F17" s="17">
        <v>7.23</v>
      </c>
      <c r="G17" s="19">
        <v>1.6629</v>
      </c>
      <c r="H17" s="20">
        <v>12.022767000000002</v>
      </c>
    </row>
    <row r="18" spans="1:8" x14ac:dyDescent="0.3">
      <c r="A18" s="15">
        <v>68586</v>
      </c>
      <c r="F18" s="17">
        <v>9</v>
      </c>
      <c r="G18" s="19">
        <v>1.6629</v>
      </c>
      <c r="H18" s="20">
        <v>14.966100000000001</v>
      </c>
    </row>
    <row r="19" spans="1:8" x14ac:dyDescent="0.3">
      <c r="A19" s="15">
        <v>68591</v>
      </c>
      <c r="F19" s="17">
        <v>9</v>
      </c>
      <c r="G19" s="19">
        <v>1.6629</v>
      </c>
      <c r="H19" s="20">
        <v>14.966100000000001</v>
      </c>
    </row>
    <row r="20" spans="1:8" x14ac:dyDescent="0.3">
      <c r="A20" s="15">
        <v>68592</v>
      </c>
      <c r="F20" s="17">
        <v>7.23</v>
      </c>
      <c r="G20" s="19">
        <v>1.6629</v>
      </c>
      <c r="H20" s="20">
        <v>12.022767000000002</v>
      </c>
    </row>
    <row r="21" spans="1:8" x14ac:dyDescent="0.3">
      <c r="A21" s="15">
        <v>68594</v>
      </c>
      <c r="F21" s="17">
        <v>4.5</v>
      </c>
      <c r="G21" s="19">
        <v>1.6629</v>
      </c>
      <c r="H21" s="20">
        <v>7.4830500000000004</v>
      </c>
    </row>
    <row r="22" spans="1:8" x14ac:dyDescent="0.3">
      <c r="A22" s="15">
        <v>68605</v>
      </c>
      <c r="F22" s="17">
        <v>11.25</v>
      </c>
      <c r="G22" s="19">
        <v>1.6629</v>
      </c>
      <c r="H22" s="20">
        <v>18.707625</v>
      </c>
    </row>
    <row r="23" spans="1:8" x14ac:dyDescent="0.3">
      <c r="A23" s="15">
        <v>68608</v>
      </c>
      <c r="F23" s="17">
        <v>9.5</v>
      </c>
      <c r="G23" s="19">
        <v>1.6629</v>
      </c>
      <c r="H23" s="20">
        <v>15.797550000000001</v>
      </c>
    </row>
    <row r="24" spans="1:8" x14ac:dyDescent="0.3">
      <c r="A24" s="15">
        <v>68612</v>
      </c>
      <c r="F24" s="17">
        <v>5.86</v>
      </c>
      <c r="G24" s="19">
        <v>1.6629</v>
      </c>
      <c r="H24" s="20">
        <v>9.74</v>
      </c>
    </row>
    <row r="25" spans="1:8" x14ac:dyDescent="0.3">
      <c r="A25" s="15">
        <v>68724</v>
      </c>
      <c r="F25" s="18">
        <v>6.28</v>
      </c>
      <c r="G25" s="19">
        <v>1.6629</v>
      </c>
      <c r="H25" s="20">
        <v>10.443012000000001</v>
      </c>
    </row>
    <row r="26" spans="1:8" x14ac:dyDescent="0.3">
      <c r="A26" s="15">
        <v>72558</v>
      </c>
      <c r="F26" s="17">
        <v>8.4</v>
      </c>
      <c r="G26" s="19">
        <v>1.6629</v>
      </c>
      <c r="H26" s="20">
        <v>13.968360000000001</v>
      </c>
    </row>
    <row r="27" spans="1:8" x14ac:dyDescent="0.3">
      <c r="A27" s="15">
        <v>72560</v>
      </c>
      <c r="F27" s="17">
        <v>6.66</v>
      </c>
      <c r="G27" s="19">
        <v>1.6629</v>
      </c>
      <c r="H27" s="20">
        <v>11.074914</v>
      </c>
    </row>
    <row r="28" spans="1:8" x14ac:dyDescent="0.3">
      <c r="A28" s="15">
        <v>72565</v>
      </c>
      <c r="F28" s="17">
        <v>4.5</v>
      </c>
      <c r="G28" s="19">
        <v>1.6629</v>
      </c>
      <c r="H28" s="20">
        <v>7.4830500000000004</v>
      </c>
    </row>
    <row r="29" spans="1:8" x14ac:dyDescent="0.3">
      <c r="A29" s="15">
        <v>72580</v>
      </c>
      <c r="F29" s="17">
        <v>2.96</v>
      </c>
      <c r="G29" s="19">
        <v>1.6629</v>
      </c>
      <c r="H29" s="20">
        <v>4.9221839999999997</v>
      </c>
    </row>
    <row r="30" spans="1:8" x14ac:dyDescent="0.3">
      <c r="A30" s="15">
        <v>72581</v>
      </c>
      <c r="F30" s="17">
        <v>2.4500000000000002</v>
      </c>
      <c r="G30" s="19">
        <v>1.6629</v>
      </c>
      <c r="H30" s="20">
        <v>4.0741050000000003</v>
      </c>
    </row>
    <row r="31" spans="1:8" x14ac:dyDescent="0.3">
      <c r="A31" s="15">
        <v>72671</v>
      </c>
      <c r="F31" s="18">
        <v>7.5</v>
      </c>
      <c r="G31" s="19">
        <v>1.6629</v>
      </c>
      <c r="H31" s="20">
        <v>12.47175</v>
      </c>
    </row>
    <row r="32" spans="1:8" x14ac:dyDescent="0.3">
      <c r="A32" s="15">
        <v>72672</v>
      </c>
      <c r="F32" s="18">
        <v>5.63</v>
      </c>
      <c r="G32" s="19">
        <v>1.6629</v>
      </c>
      <c r="H32" s="20">
        <v>9.3621269999999992</v>
      </c>
    </row>
    <row r="33" spans="1:8" x14ac:dyDescent="0.3">
      <c r="A33" s="15">
        <v>73020</v>
      </c>
      <c r="F33" s="17">
        <v>4.3899999999999997</v>
      </c>
      <c r="G33" s="19">
        <v>1.6629</v>
      </c>
      <c r="H33" s="20">
        <v>7.3001309999999995</v>
      </c>
    </row>
    <row r="34" spans="1:8" x14ac:dyDescent="0.3">
      <c r="A34" s="15">
        <v>73022</v>
      </c>
      <c r="F34" s="17">
        <v>4.3899999999999997</v>
      </c>
      <c r="G34" s="19">
        <v>1.6629</v>
      </c>
      <c r="H34" s="20">
        <v>7.3001309999999995</v>
      </c>
    </row>
    <row r="35" spans="1:8" x14ac:dyDescent="0.3">
      <c r="A35" s="15">
        <v>73140</v>
      </c>
      <c r="F35" s="17">
        <v>6.19</v>
      </c>
      <c r="G35" s="19">
        <v>1.6629</v>
      </c>
      <c r="H35" s="20">
        <v>10.293351000000001</v>
      </c>
    </row>
    <row r="36" spans="1:8" x14ac:dyDescent="0.3">
      <c r="A36" s="15">
        <v>73141</v>
      </c>
      <c r="F36" s="17">
        <v>4.92</v>
      </c>
      <c r="G36" s="19">
        <v>1.6629</v>
      </c>
      <c r="H36" s="20">
        <v>8.1814680000000006</v>
      </c>
    </row>
    <row r="37" spans="1:8" x14ac:dyDescent="0.3">
      <c r="A37" s="15">
        <v>73142</v>
      </c>
      <c r="F37" s="17">
        <v>9</v>
      </c>
      <c r="G37" s="19">
        <v>1.6629</v>
      </c>
      <c r="H37" s="20">
        <v>14.966100000000001</v>
      </c>
    </row>
    <row r="38" spans="1:8" x14ac:dyDescent="0.3">
      <c r="A38" s="15">
        <v>73143</v>
      </c>
      <c r="F38" s="17">
        <v>6.89</v>
      </c>
      <c r="G38" s="19">
        <v>1.6629</v>
      </c>
      <c r="H38" s="20">
        <v>11.457381</v>
      </c>
    </row>
    <row r="39" spans="1:8" x14ac:dyDescent="0.3">
      <c r="A39" s="15">
        <v>73158</v>
      </c>
      <c r="F39" s="17">
        <v>4.5</v>
      </c>
      <c r="G39" s="19">
        <v>1.6629</v>
      </c>
      <c r="H39" s="20">
        <v>7.4830500000000004</v>
      </c>
    </row>
    <row r="40" spans="1:8" x14ac:dyDescent="0.3">
      <c r="A40" s="15">
        <v>73159</v>
      </c>
      <c r="F40" s="17">
        <v>3.33</v>
      </c>
      <c r="G40" s="19">
        <v>1.6629</v>
      </c>
      <c r="H40" s="20">
        <v>5.5374569999999999</v>
      </c>
    </row>
    <row r="41" spans="1:8" x14ac:dyDescent="0.3">
      <c r="A41" s="15">
        <v>73318</v>
      </c>
      <c r="F41" s="16">
        <v>5.63</v>
      </c>
      <c r="G41" s="19">
        <v>1.6629</v>
      </c>
      <c r="H41" s="20">
        <v>9.3621269999999992</v>
      </c>
    </row>
    <row r="42" spans="1:8" x14ac:dyDescent="0.3">
      <c r="A42" s="15">
        <v>73338</v>
      </c>
      <c r="F42" s="16">
        <v>10</v>
      </c>
      <c r="G42" s="19">
        <v>1.6629</v>
      </c>
      <c r="H42" s="20">
        <v>16.629000000000001</v>
      </c>
    </row>
    <row r="43" spans="1:8" x14ac:dyDescent="0.3">
      <c r="A43" s="15">
        <v>74772</v>
      </c>
      <c r="F43" s="16">
        <v>10</v>
      </c>
      <c r="G43" s="19">
        <v>1.6629</v>
      </c>
      <c r="H43" s="20">
        <v>16.629000000000001</v>
      </c>
    </row>
    <row r="44" spans="1:8" x14ac:dyDescent="0.3">
      <c r="A44" s="15">
        <v>74795</v>
      </c>
      <c r="F44" s="16">
        <v>4.5</v>
      </c>
      <c r="G44" s="19">
        <v>1.6629</v>
      </c>
      <c r="H44" s="20">
        <v>7.4830500000000004</v>
      </c>
    </row>
    <row r="45" spans="1:8" x14ac:dyDescent="0.3">
      <c r="A45" s="15">
        <v>74849</v>
      </c>
      <c r="F45" s="16">
        <v>8.4499999999999993</v>
      </c>
      <c r="G45" s="19">
        <v>1.6629</v>
      </c>
      <c r="H45" s="20">
        <v>14.051504999999999</v>
      </c>
    </row>
    <row r="46" spans="1:8" x14ac:dyDescent="0.3">
      <c r="A46" s="15">
        <v>78313</v>
      </c>
      <c r="F46" s="16">
        <v>4.8</v>
      </c>
      <c r="G46" s="19">
        <v>1.6629</v>
      </c>
      <c r="H46" s="20">
        <v>7.9819199999999997</v>
      </c>
    </row>
    <row r="47" spans="1:8" x14ac:dyDescent="0.3">
      <c r="A47" s="15">
        <v>78314</v>
      </c>
      <c r="F47" s="16">
        <v>4.8</v>
      </c>
      <c r="G47" s="19">
        <v>1.6629</v>
      </c>
      <c r="H47" s="20">
        <v>7.9819199999999997</v>
      </c>
    </row>
    <row r="48" spans="1:8" x14ac:dyDescent="0.3">
      <c r="A48" s="15">
        <v>78315</v>
      </c>
      <c r="F48" s="16">
        <v>5.92</v>
      </c>
      <c r="G48" s="19">
        <v>1.6629</v>
      </c>
      <c r="H48" s="20">
        <v>9.8443679999999993</v>
      </c>
    </row>
    <row r="49" spans="1:8" x14ac:dyDescent="0.3">
      <c r="A49" s="15">
        <v>78352</v>
      </c>
      <c r="F49" s="16">
        <v>2.2400000000000002</v>
      </c>
      <c r="G49" s="19">
        <v>1.6629</v>
      </c>
      <c r="H49" s="20">
        <v>3.7248960000000007</v>
      </c>
    </row>
    <row r="50" spans="1:8" x14ac:dyDescent="0.3">
      <c r="A50" s="15">
        <v>78353</v>
      </c>
      <c r="F50" s="16">
        <v>4.96</v>
      </c>
      <c r="G50" s="19">
        <v>1.6629</v>
      </c>
      <c r="H50" s="20">
        <v>8.2479840000000006</v>
      </c>
    </row>
    <row r="51" spans="1:8" x14ac:dyDescent="0.3">
      <c r="A51" s="15">
        <v>78356</v>
      </c>
      <c r="F51" s="18">
        <v>3.1</v>
      </c>
      <c r="G51" s="19">
        <v>1.6629</v>
      </c>
      <c r="H51" s="20">
        <v>5.1549900000000006</v>
      </c>
    </row>
    <row r="52" spans="1:8" x14ac:dyDescent="0.3">
      <c r="A52" s="15">
        <v>78357</v>
      </c>
      <c r="F52" s="18">
        <v>2.2999999999999998</v>
      </c>
      <c r="G52" s="19">
        <v>1.6629</v>
      </c>
      <c r="H52" s="20">
        <v>3.8246699999999998</v>
      </c>
    </row>
    <row r="53" spans="1:8" x14ac:dyDescent="0.3">
      <c r="A53" s="15">
        <v>78359</v>
      </c>
      <c r="F53" s="18">
        <v>1.75</v>
      </c>
      <c r="G53" s="19">
        <v>1.6629</v>
      </c>
      <c r="H53" s="20">
        <v>2.910075</v>
      </c>
    </row>
    <row r="54" spans="1:8" x14ac:dyDescent="0.3">
      <c r="A54" s="15">
        <v>78361</v>
      </c>
      <c r="F54" s="18">
        <v>1.75</v>
      </c>
      <c r="G54" s="19">
        <v>1.6629</v>
      </c>
      <c r="H54" s="20">
        <v>2.910075</v>
      </c>
    </row>
    <row r="55" spans="1:8" x14ac:dyDescent="0.3">
      <c r="A55" s="15">
        <v>78364</v>
      </c>
      <c r="F55" s="16">
        <v>7.06</v>
      </c>
      <c r="G55" s="19">
        <v>1.6629</v>
      </c>
      <c r="H55" s="20">
        <v>11.740074</v>
      </c>
    </row>
    <row r="56" spans="1:8" x14ac:dyDescent="0.3">
      <c r="A56" s="15">
        <v>78365</v>
      </c>
      <c r="F56" s="16">
        <v>6.39</v>
      </c>
      <c r="G56" s="19">
        <v>1.6629</v>
      </c>
      <c r="H56" s="20">
        <v>10.625931</v>
      </c>
    </row>
    <row r="57" spans="1:8" x14ac:dyDescent="0.3">
      <c r="A57" s="15">
        <v>78366</v>
      </c>
      <c r="F57" s="16">
        <v>7.06</v>
      </c>
      <c r="G57" s="19">
        <v>1.6629</v>
      </c>
      <c r="H57" s="20">
        <v>11.740074</v>
      </c>
    </row>
    <row r="58" spans="1:8" x14ac:dyDescent="0.3">
      <c r="A58" s="15">
        <v>78367</v>
      </c>
      <c r="F58" s="16">
        <v>6.39</v>
      </c>
      <c r="G58" s="19">
        <v>1.6629</v>
      </c>
      <c r="H58" s="20">
        <v>10.625931</v>
      </c>
    </row>
    <row r="59" spans="1:8" x14ac:dyDescent="0.3">
      <c r="A59" s="15">
        <v>78368</v>
      </c>
      <c r="F59" s="16">
        <v>5.92</v>
      </c>
      <c r="G59" s="19">
        <v>1.6629</v>
      </c>
      <c r="H59" s="20">
        <v>9.8443679999999993</v>
      </c>
    </row>
    <row r="60" spans="1:8" x14ac:dyDescent="0.3">
      <c r="A60" s="15">
        <v>78369</v>
      </c>
      <c r="F60" s="16">
        <v>4.8</v>
      </c>
      <c r="G60" s="19">
        <v>1.6629</v>
      </c>
      <c r="H60" s="20">
        <v>7.9819199999999997</v>
      </c>
    </row>
    <row r="61" spans="1:8" x14ac:dyDescent="0.3">
      <c r="A61" s="15">
        <v>78372</v>
      </c>
      <c r="F61" s="16">
        <v>9.1199999999999992</v>
      </c>
      <c r="G61" s="19">
        <v>1.6629</v>
      </c>
      <c r="H61" s="20">
        <v>15.165647999999999</v>
      </c>
    </row>
    <row r="62" spans="1:8" x14ac:dyDescent="0.3">
      <c r="A62" s="15">
        <v>78373</v>
      </c>
      <c r="F62" s="16">
        <v>6.72</v>
      </c>
      <c r="G62" s="19">
        <v>1.6629</v>
      </c>
      <c r="H62" s="20">
        <v>11.174688</v>
      </c>
    </row>
    <row r="63" spans="1:8" x14ac:dyDescent="0.3">
      <c r="A63" s="15">
        <v>78376</v>
      </c>
      <c r="F63" s="16">
        <v>2.71</v>
      </c>
      <c r="G63" s="19">
        <v>1.6629</v>
      </c>
      <c r="H63" s="20">
        <v>4.5064590000000004</v>
      </c>
    </row>
    <row r="64" spans="1:8" x14ac:dyDescent="0.3">
      <c r="A64" s="15">
        <v>78377</v>
      </c>
      <c r="F64" s="16">
        <v>1.36</v>
      </c>
      <c r="G64" s="19">
        <v>1.6629</v>
      </c>
      <c r="H64" s="20">
        <v>2.2615440000000002</v>
      </c>
    </row>
    <row r="65" spans="1:8" x14ac:dyDescent="0.3">
      <c r="A65" s="15">
        <v>78378</v>
      </c>
      <c r="F65" s="16">
        <v>1.32</v>
      </c>
      <c r="G65" s="19">
        <v>1.6629</v>
      </c>
      <c r="H65" s="20">
        <v>2.1950280000000002</v>
      </c>
    </row>
    <row r="66" spans="1:8" x14ac:dyDescent="0.3">
      <c r="A66" s="15">
        <v>78379</v>
      </c>
      <c r="F66" s="16">
        <v>1.32</v>
      </c>
      <c r="G66" s="19">
        <v>1.6629</v>
      </c>
      <c r="H66" s="20">
        <v>2.1950280000000002</v>
      </c>
    </row>
    <row r="67" spans="1:8" x14ac:dyDescent="0.3">
      <c r="A67" s="15">
        <v>78398</v>
      </c>
      <c r="F67" s="16">
        <v>9</v>
      </c>
      <c r="G67" s="19">
        <v>1.6629</v>
      </c>
      <c r="H67" s="20">
        <v>14.966100000000001</v>
      </c>
    </row>
    <row r="68" spans="1:8" x14ac:dyDescent="0.3">
      <c r="A68" s="15">
        <v>78399</v>
      </c>
      <c r="F68" s="16">
        <v>7.26</v>
      </c>
      <c r="G68" s="19">
        <v>1.6629</v>
      </c>
      <c r="H68" s="20">
        <v>12.072654</v>
      </c>
    </row>
    <row r="69" spans="1:8" x14ac:dyDescent="0.3">
      <c r="A69" s="15">
        <v>78637</v>
      </c>
      <c r="F69" s="16">
        <v>9</v>
      </c>
      <c r="G69" s="19">
        <v>1.6629</v>
      </c>
      <c r="H69" s="20">
        <v>14.966100000000001</v>
      </c>
    </row>
    <row r="70" spans="1:8" x14ac:dyDescent="0.3">
      <c r="A70" s="15">
        <v>78638</v>
      </c>
      <c r="F70" s="16">
        <v>7.2</v>
      </c>
      <c r="G70" s="19">
        <v>1.6629</v>
      </c>
      <c r="H70" s="20">
        <v>11.97288</v>
      </c>
    </row>
    <row r="71" spans="1:8" x14ac:dyDescent="0.3">
      <c r="A71" s="15">
        <v>78639</v>
      </c>
      <c r="F71" s="16">
        <v>7.59</v>
      </c>
      <c r="G71" s="19">
        <v>1.6629</v>
      </c>
      <c r="H71" s="20">
        <v>12.621411</v>
      </c>
    </row>
    <row r="72" spans="1:8" x14ac:dyDescent="0.3">
      <c r="A72" s="15">
        <v>78640</v>
      </c>
      <c r="F72" s="16">
        <v>6.46</v>
      </c>
      <c r="G72" s="19">
        <v>1.6629</v>
      </c>
      <c r="H72" s="20">
        <v>10.742334</v>
      </c>
    </row>
    <row r="73" spans="1:8" x14ac:dyDescent="0.3">
      <c r="A73" s="15">
        <v>78647</v>
      </c>
      <c r="F73" s="16">
        <v>7.8</v>
      </c>
      <c r="G73" s="19">
        <v>1.6629</v>
      </c>
      <c r="H73" s="20">
        <v>12.97062</v>
      </c>
    </row>
    <row r="74" spans="1:8" x14ac:dyDescent="0.3">
      <c r="A74" s="15">
        <v>78648</v>
      </c>
      <c r="F74" s="16">
        <v>7.02</v>
      </c>
      <c r="G74" s="19">
        <v>1.6629</v>
      </c>
      <c r="H74" s="20">
        <v>11.673558</v>
      </c>
    </row>
    <row r="75" spans="1:8" x14ac:dyDescent="0.3">
      <c r="A75" s="15">
        <v>78649</v>
      </c>
      <c r="F75" s="16">
        <v>12.3</v>
      </c>
      <c r="G75" s="19">
        <v>1.6629</v>
      </c>
      <c r="H75" s="20">
        <v>20.453670000000002</v>
      </c>
    </row>
    <row r="76" spans="1:8" x14ac:dyDescent="0.3">
      <c r="A76" s="15">
        <v>78650</v>
      </c>
      <c r="F76" s="16">
        <v>10.74</v>
      </c>
      <c r="G76" s="19">
        <v>1.6629</v>
      </c>
      <c r="H76" s="20">
        <v>17.859546000000002</v>
      </c>
    </row>
    <row r="77" spans="1:8" x14ac:dyDescent="0.3">
      <c r="A77" s="15">
        <v>78653</v>
      </c>
      <c r="F77" s="16">
        <v>9</v>
      </c>
      <c r="G77" s="19">
        <v>1.6629</v>
      </c>
      <c r="H77" s="20">
        <v>14.966100000000001</v>
      </c>
    </row>
    <row r="78" spans="1:8" x14ac:dyDescent="0.3">
      <c r="A78" s="15">
        <v>78654</v>
      </c>
      <c r="F78" s="16">
        <v>7.2</v>
      </c>
      <c r="G78" s="19">
        <v>1.6629</v>
      </c>
      <c r="H78" s="20">
        <v>11.97288</v>
      </c>
    </row>
    <row r="79" spans="1:8" x14ac:dyDescent="0.3">
      <c r="A79" s="15">
        <v>78673</v>
      </c>
      <c r="F79" s="16">
        <v>4.5</v>
      </c>
      <c r="G79" s="19">
        <v>1.6629</v>
      </c>
      <c r="H79" s="20">
        <v>7.4830500000000004</v>
      </c>
    </row>
    <row r="80" spans="1:8" x14ac:dyDescent="0.3">
      <c r="A80" s="15">
        <v>78674</v>
      </c>
      <c r="F80" s="16">
        <v>3.33</v>
      </c>
      <c r="G80" s="19">
        <v>1.6629</v>
      </c>
      <c r="H80" s="20">
        <v>5.5374569999999999</v>
      </c>
    </row>
    <row r="81" spans="1:8" x14ac:dyDescent="0.3">
      <c r="A81" s="15">
        <v>78697</v>
      </c>
      <c r="F81" s="16">
        <v>8.4</v>
      </c>
      <c r="G81" s="19">
        <v>1.6629</v>
      </c>
      <c r="H81" s="20">
        <v>13.968360000000001</v>
      </c>
    </row>
    <row r="82" spans="1:8" x14ac:dyDescent="0.3">
      <c r="A82" s="15">
        <v>78698</v>
      </c>
      <c r="F82" s="16">
        <v>6.66</v>
      </c>
      <c r="G82" s="19">
        <v>1.6629</v>
      </c>
      <c r="H82" s="20">
        <v>11.074914</v>
      </c>
    </row>
    <row r="83" spans="1:8" x14ac:dyDescent="0.3">
      <c r="A83" s="15">
        <v>78771</v>
      </c>
      <c r="F83" s="16">
        <v>5.7</v>
      </c>
      <c r="G83" s="19">
        <v>1.6629</v>
      </c>
      <c r="H83" s="20">
        <v>9.478530000000001</v>
      </c>
    </row>
    <row r="84" spans="1:8" x14ac:dyDescent="0.3">
      <c r="A84" s="15">
        <v>78985</v>
      </c>
      <c r="F84" s="16">
        <v>9</v>
      </c>
      <c r="G84" s="19">
        <v>1.6629</v>
      </c>
      <c r="H84" s="20">
        <v>14.966100000000001</v>
      </c>
    </row>
    <row r="85" spans="1:8" x14ac:dyDescent="0.3">
      <c r="A85" s="15">
        <v>78986</v>
      </c>
      <c r="F85" s="16">
        <v>6.89</v>
      </c>
      <c r="G85" s="19">
        <v>1.6629</v>
      </c>
      <c r="H85" s="20">
        <v>11.457381</v>
      </c>
    </row>
    <row r="86" spans="1:8" x14ac:dyDescent="0.3">
      <c r="A86" s="15">
        <v>78987</v>
      </c>
      <c r="F86" s="16">
        <v>9</v>
      </c>
      <c r="G86" s="19">
        <v>1.6629</v>
      </c>
      <c r="H86" s="20">
        <v>14.966100000000001</v>
      </c>
    </row>
    <row r="87" spans="1:8" x14ac:dyDescent="0.3">
      <c r="A87" s="15">
        <v>78998</v>
      </c>
      <c r="F87" s="16">
        <v>6.89</v>
      </c>
      <c r="G87" s="19">
        <v>1.6629</v>
      </c>
      <c r="H87" s="20">
        <v>11.457381</v>
      </c>
    </row>
  </sheetData>
  <autoFilter ref="A1:H87" xr:uid="{00000000-0009-0000-0000-000003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"/>
  <sheetViews>
    <sheetView topLeftCell="A16" workbookViewId="0">
      <selection activeCell="I34" sqref="I34"/>
    </sheetView>
  </sheetViews>
  <sheetFormatPr defaultRowHeight="14.4" x14ac:dyDescent="0.3"/>
  <sheetData>
    <row r="1" spans="1:9" x14ac:dyDescent="0.3">
      <c r="A1" t="s">
        <v>9</v>
      </c>
      <c r="B1" t="s">
        <v>10</v>
      </c>
      <c r="C1" t="s">
        <v>11</v>
      </c>
      <c r="D1" t="s">
        <v>12</v>
      </c>
      <c r="E1" t="s">
        <v>41</v>
      </c>
      <c r="F1" t="s">
        <v>13</v>
      </c>
      <c r="G1" t="s">
        <v>14</v>
      </c>
      <c r="H1" t="s">
        <v>15</v>
      </c>
    </row>
    <row r="2" spans="1:9" x14ac:dyDescent="0.3">
      <c r="A2" s="15">
        <v>55226</v>
      </c>
      <c r="F2">
        <v>3.32</v>
      </c>
      <c r="G2" s="19">
        <v>0.19139999999999999</v>
      </c>
      <c r="H2" s="11">
        <v>0.6354479999999999</v>
      </c>
      <c r="I2" s="11"/>
    </row>
    <row r="3" spans="1:9" x14ac:dyDescent="0.3">
      <c r="A3" s="15">
        <v>55227</v>
      </c>
      <c r="F3">
        <v>4.125</v>
      </c>
      <c r="G3" s="19">
        <v>0.19139999999999999</v>
      </c>
      <c r="H3" s="11">
        <v>0.78952499999999992</v>
      </c>
      <c r="I3" s="11"/>
    </row>
    <row r="4" spans="1:9" x14ac:dyDescent="0.3">
      <c r="A4" s="15">
        <v>55230</v>
      </c>
      <c r="F4">
        <v>3.93</v>
      </c>
      <c r="G4" s="19">
        <v>0.19139999999999999</v>
      </c>
      <c r="H4" s="11">
        <v>0.75220199999999993</v>
      </c>
      <c r="I4" s="11"/>
    </row>
    <row r="5" spans="1:9" x14ac:dyDescent="0.3">
      <c r="A5" s="15">
        <v>55299</v>
      </c>
      <c r="F5">
        <v>4</v>
      </c>
      <c r="G5" s="19">
        <v>0.19139999999999999</v>
      </c>
      <c r="H5" s="11">
        <v>0.76559999999999995</v>
      </c>
      <c r="I5" s="11"/>
    </row>
    <row r="6" spans="1:9" x14ac:dyDescent="0.3">
      <c r="A6" s="15">
        <v>63519</v>
      </c>
      <c r="F6">
        <v>6.59</v>
      </c>
      <c r="G6" s="19">
        <v>0.19139999999999999</v>
      </c>
      <c r="H6" s="11">
        <v>1.2613259999999999</v>
      </c>
      <c r="I6" s="11"/>
    </row>
    <row r="7" spans="1:9" x14ac:dyDescent="0.3">
      <c r="A7" s="15">
        <v>63520</v>
      </c>
      <c r="F7">
        <v>6.59</v>
      </c>
      <c r="G7" s="19">
        <v>0.19139999999999999</v>
      </c>
      <c r="H7" s="11">
        <v>1.2613259999999999</v>
      </c>
      <c r="I7" s="11"/>
    </row>
    <row r="8" spans="1:9" x14ac:dyDescent="0.3">
      <c r="A8" s="15">
        <v>63912</v>
      </c>
      <c r="F8">
        <v>7.89</v>
      </c>
      <c r="G8" s="19">
        <v>0.19139999999999999</v>
      </c>
      <c r="H8" s="11">
        <v>1.5101459999999998</v>
      </c>
      <c r="I8" s="11"/>
    </row>
    <row r="9" spans="1:9" x14ac:dyDescent="0.3">
      <c r="A9" s="15">
        <v>63913</v>
      </c>
      <c r="F9">
        <v>6.62</v>
      </c>
      <c r="G9" s="19">
        <v>0.19139999999999999</v>
      </c>
      <c r="H9" s="11">
        <v>1.2670679999999999</v>
      </c>
      <c r="I9" s="11"/>
    </row>
    <row r="10" spans="1:9" x14ac:dyDescent="0.3">
      <c r="A10" s="15">
        <v>63916</v>
      </c>
      <c r="F10">
        <v>6.62</v>
      </c>
      <c r="G10" s="19">
        <v>0.19139999999999999</v>
      </c>
      <c r="H10" s="11">
        <v>1.2670679999999999</v>
      </c>
      <c r="I10" s="11"/>
    </row>
    <row r="11" spans="1:9" x14ac:dyDescent="0.3">
      <c r="A11" s="15">
        <v>67604</v>
      </c>
      <c r="F11">
        <v>14.27</v>
      </c>
      <c r="G11" s="19">
        <v>0.19139999999999999</v>
      </c>
      <c r="H11" s="11">
        <v>2.7312779999999997</v>
      </c>
      <c r="I11" s="11"/>
    </row>
    <row r="12" spans="1:9" x14ac:dyDescent="0.3">
      <c r="A12" s="15">
        <v>67605</v>
      </c>
      <c r="F12">
        <v>17.61</v>
      </c>
      <c r="G12" s="19">
        <v>0.19139999999999999</v>
      </c>
      <c r="H12" s="11">
        <v>3.3705539999999998</v>
      </c>
      <c r="I12" s="11"/>
    </row>
    <row r="13" spans="1:9" x14ac:dyDescent="0.3">
      <c r="A13" s="15">
        <v>67606</v>
      </c>
      <c r="F13">
        <v>13.55</v>
      </c>
      <c r="G13" s="19">
        <v>0.19139999999999999</v>
      </c>
      <c r="H13" s="11">
        <v>2.5934699999999999</v>
      </c>
      <c r="I13" s="11"/>
    </row>
    <row r="14" spans="1:9" x14ac:dyDescent="0.3">
      <c r="A14" s="15">
        <v>67607</v>
      </c>
      <c r="F14">
        <v>19.86</v>
      </c>
      <c r="G14" s="19">
        <v>0.19139999999999999</v>
      </c>
      <c r="H14" s="11">
        <v>3.8012039999999998</v>
      </c>
      <c r="I14" s="11"/>
    </row>
    <row r="15" spans="1:9" x14ac:dyDescent="0.3">
      <c r="A15" s="15">
        <v>67608</v>
      </c>
      <c r="F15">
        <v>16.47</v>
      </c>
      <c r="G15" s="19">
        <v>0.19139999999999999</v>
      </c>
      <c r="H15" s="11">
        <v>3.1523579999999995</v>
      </c>
      <c r="I15" s="11"/>
    </row>
    <row r="16" spans="1:9" x14ac:dyDescent="0.3">
      <c r="A16" s="15">
        <v>67609</v>
      </c>
      <c r="F16">
        <v>14.27</v>
      </c>
      <c r="G16" s="19">
        <v>0.19139999999999999</v>
      </c>
      <c r="H16" s="11">
        <v>2.7312779999999997</v>
      </c>
      <c r="I16" s="11"/>
    </row>
    <row r="17" spans="1:9" x14ac:dyDescent="0.3">
      <c r="A17" s="15">
        <v>67610</v>
      </c>
      <c r="F17">
        <v>10.96</v>
      </c>
      <c r="G17" s="19">
        <v>0.19139999999999999</v>
      </c>
      <c r="H17" s="11">
        <v>2.0977440000000001</v>
      </c>
      <c r="I17" s="11"/>
    </row>
    <row r="18" spans="1:9" x14ac:dyDescent="0.3">
      <c r="A18" s="15">
        <v>67611</v>
      </c>
      <c r="F18">
        <v>8.1</v>
      </c>
      <c r="G18" s="19">
        <v>0.19139999999999999</v>
      </c>
      <c r="H18" s="11">
        <v>1.5503399999999998</v>
      </c>
      <c r="I18" s="11"/>
    </row>
    <row r="19" spans="1:9" x14ac:dyDescent="0.3">
      <c r="A19" s="15">
        <v>67620</v>
      </c>
      <c r="F19">
        <v>17.71</v>
      </c>
      <c r="G19" s="19">
        <v>0.19139999999999999</v>
      </c>
      <c r="H19" s="11">
        <v>3.389694</v>
      </c>
      <c r="I19" s="11"/>
    </row>
    <row r="20" spans="1:9" x14ac:dyDescent="0.3">
      <c r="A20" s="15">
        <v>67624</v>
      </c>
      <c r="F20">
        <v>15.19</v>
      </c>
      <c r="G20" s="19">
        <v>0.19139999999999999</v>
      </c>
      <c r="H20" s="11">
        <v>2.9073659999999997</v>
      </c>
      <c r="I20" s="11"/>
    </row>
    <row r="21" spans="1:9" x14ac:dyDescent="0.3">
      <c r="A21" s="15">
        <v>68521</v>
      </c>
      <c r="F21">
        <v>8.42</v>
      </c>
      <c r="G21" s="19">
        <v>0.19139999999999999</v>
      </c>
      <c r="H21" s="11">
        <v>1.6115879999999998</v>
      </c>
      <c r="I21" s="11"/>
    </row>
    <row r="22" spans="1:9" x14ac:dyDescent="0.3">
      <c r="A22" s="15">
        <v>68523</v>
      </c>
      <c r="F22">
        <v>6.45</v>
      </c>
      <c r="G22" s="19">
        <v>0.19139999999999999</v>
      </c>
      <c r="H22" s="11">
        <v>1.2345299999999999</v>
      </c>
      <c r="I22" s="11"/>
    </row>
    <row r="23" spans="1:9" x14ac:dyDescent="0.3">
      <c r="A23" s="15">
        <v>68525</v>
      </c>
      <c r="F23">
        <v>8.42</v>
      </c>
      <c r="G23" s="19">
        <v>0.19139999999999999</v>
      </c>
      <c r="H23" s="11">
        <v>1.6115879999999998</v>
      </c>
      <c r="I23" s="11"/>
    </row>
    <row r="24" spans="1:9" x14ac:dyDescent="0.3">
      <c r="A24" s="15">
        <v>68534</v>
      </c>
      <c r="F24">
        <v>8.42</v>
      </c>
      <c r="G24" s="19">
        <v>0.19139999999999999</v>
      </c>
      <c r="H24" s="11">
        <v>1.6115879999999998</v>
      </c>
      <c r="I24" s="11"/>
    </row>
    <row r="25" spans="1:9" x14ac:dyDescent="0.3">
      <c r="A25" s="15">
        <v>68543</v>
      </c>
      <c r="F25">
        <v>5.82</v>
      </c>
      <c r="G25" s="19">
        <v>0.19139999999999999</v>
      </c>
      <c r="H25" s="11">
        <v>1.1139479999999999</v>
      </c>
      <c r="I25" s="11"/>
    </row>
    <row r="26" spans="1:9" x14ac:dyDescent="0.3">
      <c r="A26" s="15">
        <v>68544</v>
      </c>
      <c r="F26">
        <v>5.82</v>
      </c>
      <c r="G26" s="19">
        <v>0.19139999999999999</v>
      </c>
      <c r="H26" s="11">
        <v>1.1139479999999999</v>
      </c>
      <c r="I26" s="11"/>
    </row>
    <row r="27" spans="1:9" x14ac:dyDescent="0.3">
      <c r="A27" s="15">
        <v>68582</v>
      </c>
      <c r="F27">
        <v>6.31</v>
      </c>
      <c r="G27" s="19">
        <v>0.19139999999999999</v>
      </c>
      <c r="H27" s="11">
        <v>1.2077339999999999</v>
      </c>
      <c r="I27" s="11"/>
    </row>
    <row r="28" spans="1:9" x14ac:dyDescent="0.3">
      <c r="A28" s="21">
        <v>68586</v>
      </c>
      <c r="F28">
        <v>6.31</v>
      </c>
      <c r="G28" s="19">
        <v>0.19139999999999999</v>
      </c>
      <c r="H28" s="11">
        <v>1.2077339999999999</v>
      </c>
      <c r="I28" s="11"/>
    </row>
    <row r="29" spans="1:9" x14ac:dyDescent="0.3">
      <c r="A29" s="15">
        <v>68591</v>
      </c>
      <c r="F29">
        <v>6.31</v>
      </c>
      <c r="G29" s="19">
        <v>0.19139999999999999</v>
      </c>
      <c r="H29" s="11">
        <v>1.2077339999999999</v>
      </c>
      <c r="I29" s="11"/>
    </row>
    <row r="30" spans="1:9" x14ac:dyDescent="0.3">
      <c r="A30" s="15">
        <v>68592</v>
      </c>
      <c r="F30">
        <v>6.31</v>
      </c>
      <c r="G30" s="19">
        <v>0.19139999999999999</v>
      </c>
      <c r="H30" s="11">
        <v>1.2077339999999999</v>
      </c>
      <c r="I30" s="11"/>
    </row>
    <row r="31" spans="1:9" x14ac:dyDescent="0.3">
      <c r="A31" s="15">
        <v>68594</v>
      </c>
      <c r="F31">
        <v>4.84</v>
      </c>
      <c r="G31" s="19">
        <v>0.19139999999999999</v>
      </c>
      <c r="H31" s="11">
        <v>0.92637599999999987</v>
      </c>
      <c r="I31" s="11"/>
    </row>
    <row r="32" spans="1:9" ht="14.25" customHeight="1" x14ac:dyDescent="0.3">
      <c r="A32" s="21">
        <v>68605</v>
      </c>
      <c r="F32">
        <v>7.01</v>
      </c>
      <c r="G32" s="19">
        <v>0.19139999999999999</v>
      </c>
      <c r="H32" s="11">
        <v>1.3417139999999999</v>
      </c>
      <c r="I32" s="11"/>
    </row>
    <row r="33" spans="1:9" ht="14.25" customHeight="1" x14ac:dyDescent="0.3">
      <c r="A33" s="21">
        <v>68608</v>
      </c>
      <c r="F33">
        <v>7.01</v>
      </c>
      <c r="G33" s="19">
        <v>0.19139999999999999</v>
      </c>
      <c r="H33" s="11">
        <v>1.3417139999999999</v>
      </c>
      <c r="I33" s="11"/>
    </row>
    <row r="34" spans="1:9" ht="14.25" customHeight="1" x14ac:dyDescent="0.3">
      <c r="A34" s="21">
        <v>68612</v>
      </c>
      <c r="F34">
        <v>5.88</v>
      </c>
      <c r="G34" s="19">
        <v>0.19139999999999999</v>
      </c>
      <c r="H34" s="11">
        <v>1.1299999999999999</v>
      </c>
      <c r="I34" s="11"/>
    </row>
    <row r="35" spans="1:9" x14ac:dyDescent="0.3">
      <c r="A35" s="15">
        <v>68724</v>
      </c>
      <c r="F35">
        <v>4.45</v>
      </c>
      <c r="G35" s="19">
        <v>0.19139999999999999</v>
      </c>
      <c r="H35" s="11">
        <v>0.85172999999999999</v>
      </c>
      <c r="I35" s="11"/>
    </row>
    <row r="36" spans="1:9" x14ac:dyDescent="0.3">
      <c r="A36" s="15">
        <v>72558</v>
      </c>
      <c r="F36">
        <v>7.43</v>
      </c>
      <c r="G36" s="19">
        <v>0.19139999999999999</v>
      </c>
      <c r="H36" s="11">
        <v>1.4221019999999998</v>
      </c>
      <c r="I36" s="11"/>
    </row>
    <row r="37" spans="1:9" x14ac:dyDescent="0.3">
      <c r="A37" s="15">
        <v>72560</v>
      </c>
      <c r="F37">
        <v>7.43</v>
      </c>
      <c r="G37" s="19">
        <v>0.19139999999999999</v>
      </c>
      <c r="H37" s="11">
        <v>1.4221019999999998</v>
      </c>
      <c r="I37" s="11"/>
    </row>
    <row r="38" spans="1:9" x14ac:dyDescent="0.3">
      <c r="A38" s="15">
        <v>72565</v>
      </c>
      <c r="F38">
        <v>7.43</v>
      </c>
      <c r="G38" s="19">
        <v>0.19139999999999999</v>
      </c>
      <c r="H38" s="11">
        <v>1.4221019999999998</v>
      </c>
      <c r="I38" s="11"/>
    </row>
    <row r="39" spans="1:9" x14ac:dyDescent="0.3">
      <c r="A39" s="15">
        <v>72580</v>
      </c>
      <c r="F39">
        <v>5.53</v>
      </c>
      <c r="G39" s="19">
        <v>0.19139999999999999</v>
      </c>
      <c r="H39" s="11">
        <v>1.0584419999999999</v>
      </c>
      <c r="I39" s="11"/>
    </row>
    <row r="40" spans="1:9" x14ac:dyDescent="0.3">
      <c r="A40" s="15">
        <v>72581</v>
      </c>
      <c r="F40">
        <v>5.53</v>
      </c>
      <c r="G40" s="19">
        <v>0.19139999999999999</v>
      </c>
      <c r="H40" s="11">
        <v>1.0584419999999999</v>
      </c>
      <c r="I40" s="11"/>
    </row>
    <row r="41" spans="1:9" x14ac:dyDescent="0.3">
      <c r="A41" s="15">
        <v>72671</v>
      </c>
      <c r="F41">
        <v>2.25</v>
      </c>
      <c r="G41" s="19">
        <v>0.19139999999999999</v>
      </c>
      <c r="H41" s="11">
        <v>0.43064999999999998</v>
      </c>
      <c r="I41" s="11"/>
    </row>
    <row r="42" spans="1:9" x14ac:dyDescent="0.3">
      <c r="A42" s="15">
        <v>72672</v>
      </c>
      <c r="F42">
        <v>2.25</v>
      </c>
      <c r="G42" s="19">
        <v>0.19139999999999999</v>
      </c>
      <c r="H42" s="11">
        <v>0.43064999999999998</v>
      </c>
      <c r="I42" s="11"/>
    </row>
    <row r="43" spans="1:9" x14ac:dyDescent="0.3">
      <c r="A43" s="15">
        <v>73020</v>
      </c>
      <c r="F43">
        <v>5.55</v>
      </c>
      <c r="G43" s="19">
        <v>0.19139999999999999</v>
      </c>
      <c r="H43" s="11">
        <v>1.0622699999999998</v>
      </c>
      <c r="I43" s="11"/>
    </row>
    <row r="44" spans="1:9" x14ac:dyDescent="0.3">
      <c r="A44" s="15">
        <v>73022</v>
      </c>
      <c r="F44">
        <v>5.55</v>
      </c>
      <c r="G44" s="19">
        <v>0.19139999999999999</v>
      </c>
      <c r="H44" s="11">
        <v>1.0622699999999998</v>
      </c>
      <c r="I44" s="11"/>
    </row>
    <row r="45" spans="1:9" x14ac:dyDescent="0.3">
      <c r="A45" s="15">
        <v>73037</v>
      </c>
      <c r="F45">
        <v>17.45</v>
      </c>
      <c r="G45" s="19">
        <v>0.19139999999999999</v>
      </c>
      <c r="H45" s="11">
        <v>3.3399299999999998</v>
      </c>
      <c r="I45" s="11"/>
    </row>
    <row r="46" spans="1:9" x14ac:dyDescent="0.3">
      <c r="A46" s="15">
        <v>73087</v>
      </c>
      <c r="F46">
        <v>13.6</v>
      </c>
      <c r="G46" s="19">
        <v>0.19139999999999999</v>
      </c>
      <c r="H46" s="11">
        <v>2.6030399999999996</v>
      </c>
      <c r="I46" s="11"/>
    </row>
    <row r="47" spans="1:9" x14ac:dyDescent="0.3">
      <c r="A47" s="15">
        <v>73140</v>
      </c>
      <c r="F47">
        <v>10.35</v>
      </c>
      <c r="G47" s="19">
        <v>0.19139999999999999</v>
      </c>
      <c r="H47" s="11">
        <v>1.9809899999999998</v>
      </c>
      <c r="I47" s="11"/>
    </row>
    <row r="48" spans="1:9" x14ac:dyDescent="0.3">
      <c r="A48" s="15">
        <v>73141</v>
      </c>
      <c r="F48">
        <v>10.35</v>
      </c>
      <c r="G48" s="19">
        <v>0.19139999999999999</v>
      </c>
      <c r="H48" s="11">
        <v>1.9809899999999998</v>
      </c>
      <c r="I48" s="11"/>
    </row>
    <row r="49" spans="1:9" x14ac:dyDescent="0.3">
      <c r="A49" s="15">
        <v>73142</v>
      </c>
      <c r="F49">
        <v>7.63</v>
      </c>
      <c r="G49" s="19">
        <v>0.19139999999999999</v>
      </c>
      <c r="H49" s="11">
        <v>1.4603819999999998</v>
      </c>
      <c r="I49" s="11"/>
    </row>
    <row r="50" spans="1:9" x14ac:dyDescent="0.3">
      <c r="A50" s="15">
        <v>73143</v>
      </c>
      <c r="F50">
        <v>7.63</v>
      </c>
      <c r="G50" s="19">
        <v>0.19139999999999999</v>
      </c>
      <c r="H50" s="11">
        <v>1.4603819999999998</v>
      </c>
      <c r="I50" s="11"/>
    </row>
    <row r="51" spans="1:9" x14ac:dyDescent="0.3">
      <c r="A51" s="15">
        <v>73158</v>
      </c>
      <c r="F51">
        <v>7.43</v>
      </c>
      <c r="G51" s="19">
        <v>0.19139999999999999</v>
      </c>
      <c r="H51" s="11">
        <v>1.4221019999999998</v>
      </c>
      <c r="I51" s="11"/>
    </row>
    <row r="52" spans="1:9" x14ac:dyDescent="0.3">
      <c r="A52" s="15">
        <v>73159</v>
      </c>
      <c r="F52">
        <v>7.43</v>
      </c>
      <c r="G52" s="19">
        <v>0.19139999999999999</v>
      </c>
      <c r="H52" s="11">
        <v>1.4221019999999998</v>
      </c>
      <c r="I52" s="11"/>
    </row>
    <row r="53" spans="1:9" x14ac:dyDescent="0.3">
      <c r="A53" s="15">
        <v>73165</v>
      </c>
      <c r="F53">
        <v>15.82</v>
      </c>
      <c r="G53" s="19">
        <v>0.19139999999999999</v>
      </c>
      <c r="H53" s="11">
        <v>3.0279479999999999</v>
      </c>
      <c r="I53" s="11"/>
    </row>
    <row r="54" spans="1:9" x14ac:dyDescent="0.3">
      <c r="A54" s="15">
        <v>73318</v>
      </c>
      <c r="F54">
        <v>7.46</v>
      </c>
      <c r="G54" s="19">
        <v>0.19139999999999999</v>
      </c>
      <c r="H54" s="11">
        <v>1.4278439999999999</v>
      </c>
      <c r="I54" s="11"/>
    </row>
    <row r="55" spans="1:9" x14ac:dyDescent="0.3">
      <c r="A55" s="15">
        <v>73338</v>
      </c>
      <c r="F55">
        <v>7.46</v>
      </c>
      <c r="G55" s="19">
        <v>0.19139999999999999</v>
      </c>
      <c r="H55" s="11">
        <v>1.4278439999999999</v>
      </c>
      <c r="I55" s="11"/>
    </row>
    <row r="56" spans="1:9" x14ac:dyDescent="0.3">
      <c r="A56" s="21">
        <v>74772</v>
      </c>
      <c r="F56">
        <v>6.23</v>
      </c>
      <c r="G56" s="19">
        <v>0.19139999999999999</v>
      </c>
      <c r="H56" s="11">
        <v>1.1924220000000001</v>
      </c>
      <c r="I56" s="11"/>
    </row>
    <row r="57" spans="1:9" x14ac:dyDescent="0.3">
      <c r="A57" s="15">
        <v>74795</v>
      </c>
      <c r="F57">
        <v>10.35</v>
      </c>
      <c r="G57" s="19">
        <v>0.19139999999999999</v>
      </c>
      <c r="H57" s="11">
        <v>1.9809899999999998</v>
      </c>
      <c r="I57" s="11"/>
    </row>
    <row r="58" spans="1:9" x14ac:dyDescent="0.3">
      <c r="A58" s="21">
        <v>74849</v>
      </c>
      <c r="F58">
        <v>6.23</v>
      </c>
      <c r="G58" s="19">
        <v>0.19139999999999999</v>
      </c>
      <c r="H58" s="11">
        <v>1.1924220000000001</v>
      </c>
      <c r="I58" s="11"/>
    </row>
    <row r="59" spans="1:9" x14ac:dyDescent="0.3">
      <c r="A59" s="15">
        <v>78313</v>
      </c>
      <c r="F59">
        <v>6.01</v>
      </c>
      <c r="G59" s="19">
        <v>0.19139999999999999</v>
      </c>
      <c r="H59" s="11">
        <v>1.1503139999999998</v>
      </c>
      <c r="I59" s="11"/>
    </row>
    <row r="60" spans="1:9" x14ac:dyDescent="0.3">
      <c r="A60" s="15">
        <v>78314</v>
      </c>
      <c r="F60">
        <v>5.44</v>
      </c>
      <c r="G60" s="19">
        <v>0.19139999999999999</v>
      </c>
      <c r="H60" s="11">
        <v>1.0412159999999999</v>
      </c>
      <c r="I60" s="11"/>
    </row>
    <row r="61" spans="1:9" x14ac:dyDescent="0.3">
      <c r="A61" s="15">
        <v>78315</v>
      </c>
      <c r="F61">
        <v>5.44</v>
      </c>
      <c r="G61" s="19">
        <v>0.19139999999999999</v>
      </c>
      <c r="H61" s="11">
        <v>1.0412159999999999</v>
      </c>
      <c r="I61" s="11"/>
    </row>
    <row r="62" spans="1:9" x14ac:dyDescent="0.3">
      <c r="A62" s="15">
        <v>78352</v>
      </c>
      <c r="F62">
        <v>7.82</v>
      </c>
      <c r="G62" s="19">
        <v>0.19139999999999999</v>
      </c>
      <c r="H62" s="11">
        <v>1.496748</v>
      </c>
      <c r="I62" s="11"/>
    </row>
    <row r="63" spans="1:9" x14ac:dyDescent="0.3">
      <c r="A63" s="15">
        <v>78353</v>
      </c>
      <c r="F63">
        <v>7.82</v>
      </c>
      <c r="G63" s="19">
        <v>0.19139999999999999</v>
      </c>
      <c r="H63" s="11">
        <v>1.496748</v>
      </c>
      <c r="I63" s="11"/>
    </row>
    <row r="64" spans="1:9" x14ac:dyDescent="0.3">
      <c r="A64" s="15">
        <v>78356</v>
      </c>
      <c r="F64">
        <v>2.1800000000000002</v>
      </c>
      <c r="G64" s="19">
        <v>0.19139999999999999</v>
      </c>
      <c r="H64" s="11">
        <v>0.41725200000000001</v>
      </c>
      <c r="I64" s="11"/>
    </row>
    <row r="65" spans="1:9" x14ac:dyDescent="0.3">
      <c r="A65" s="15">
        <v>78357</v>
      </c>
      <c r="F65">
        <v>2.1800000000000002</v>
      </c>
      <c r="G65" s="19">
        <v>0.19139999999999999</v>
      </c>
      <c r="H65" s="11">
        <v>0.41725200000000001</v>
      </c>
      <c r="I65" s="11"/>
    </row>
    <row r="66" spans="1:9" x14ac:dyDescent="0.3">
      <c r="A66" s="15">
        <v>78359</v>
      </c>
      <c r="F66">
        <v>2.1800000000000002</v>
      </c>
      <c r="G66" s="19">
        <v>0.19139999999999999</v>
      </c>
      <c r="H66" s="11">
        <v>0.41725200000000001</v>
      </c>
      <c r="I66" s="11"/>
    </row>
    <row r="67" spans="1:9" x14ac:dyDescent="0.3">
      <c r="A67" s="15">
        <v>78361</v>
      </c>
      <c r="F67">
        <v>2.1800000000000002</v>
      </c>
      <c r="G67" s="19">
        <v>0.19139999999999999</v>
      </c>
      <c r="H67" s="11">
        <v>0.41725200000000001</v>
      </c>
      <c r="I67" s="11"/>
    </row>
    <row r="68" spans="1:9" x14ac:dyDescent="0.3">
      <c r="A68" s="15">
        <v>78364</v>
      </c>
      <c r="F68">
        <v>5.13</v>
      </c>
      <c r="G68" s="19">
        <v>0.19139999999999999</v>
      </c>
      <c r="H68" s="11">
        <v>0.98188199999999992</v>
      </c>
      <c r="I68" s="11"/>
    </row>
    <row r="69" spans="1:9" x14ac:dyDescent="0.3">
      <c r="A69" s="15">
        <v>78365</v>
      </c>
      <c r="F69">
        <v>5.13</v>
      </c>
      <c r="G69" s="19">
        <v>0.19139999999999999</v>
      </c>
      <c r="H69" s="11">
        <v>0.98188199999999992</v>
      </c>
      <c r="I69" s="11"/>
    </row>
    <row r="70" spans="1:9" x14ac:dyDescent="0.3">
      <c r="A70" s="15">
        <v>78366</v>
      </c>
      <c r="F70">
        <v>5.13</v>
      </c>
      <c r="G70" s="19">
        <v>0.19139999999999999</v>
      </c>
      <c r="H70" s="11">
        <v>0.98188199999999992</v>
      </c>
      <c r="I70" s="11"/>
    </row>
    <row r="71" spans="1:9" x14ac:dyDescent="0.3">
      <c r="A71" s="15">
        <v>78367</v>
      </c>
      <c r="F71">
        <v>5.13</v>
      </c>
      <c r="G71" s="19">
        <v>0.19139999999999999</v>
      </c>
      <c r="H71" s="11">
        <v>0.98188199999999992</v>
      </c>
      <c r="I71" s="11"/>
    </row>
    <row r="72" spans="1:9" x14ac:dyDescent="0.3">
      <c r="A72" s="15">
        <v>78368</v>
      </c>
      <c r="F72">
        <v>5.44</v>
      </c>
      <c r="G72" s="19">
        <v>0.19139999999999999</v>
      </c>
      <c r="H72" s="11">
        <v>1.0412159999999999</v>
      </c>
      <c r="I72" s="11"/>
    </row>
    <row r="73" spans="1:9" x14ac:dyDescent="0.3">
      <c r="A73" s="15">
        <v>78369</v>
      </c>
      <c r="F73">
        <v>5.44</v>
      </c>
      <c r="G73" s="19">
        <v>0.19139999999999999</v>
      </c>
      <c r="H73" s="11">
        <v>1.0412159999999999</v>
      </c>
      <c r="I73" s="11"/>
    </row>
    <row r="74" spans="1:9" x14ac:dyDescent="0.3">
      <c r="A74" s="15">
        <v>78372</v>
      </c>
      <c r="F74">
        <v>7.62</v>
      </c>
      <c r="G74" s="19">
        <v>0.19139999999999999</v>
      </c>
      <c r="H74" s="11">
        <v>1.4584679999999999</v>
      </c>
      <c r="I74" s="11"/>
    </row>
    <row r="75" spans="1:9" x14ac:dyDescent="0.3">
      <c r="A75" s="15">
        <v>78373</v>
      </c>
      <c r="F75">
        <v>7.62</v>
      </c>
      <c r="G75" s="19">
        <v>0.19139999999999999</v>
      </c>
      <c r="H75" s="11">
        <v>1.4584679999999999</v>
      </c>
      <c r="I75" s="11"/>
    </row>
    <row r="76" spans="1:9" x14ac:dyDescent="0.3">
      <c r="A76" s="15">
        <v>78376</v>
      </c>
      <c r="F76">
        <v>3.63</v>
      </c>
      <c r="G76" s="19">
        <v>0.19139999999999999</v>
      </c>
      <c r="H76" s="11">
        <v>0.6947819999999999</v>
      </c>
      <c r="I76" s="11"/>
    </row>
    <row r="77" spans="1:9" x14ac:dyDescent="0.3">
      <c r="A77" s="15">
        <v>78377</v>
      </c>
      <c r="F77">
        <v>1.81</v>
      </c>
      <c r="G77" s="19">
        <v>0.19139999999999999</v>
      </c>
      <c r="H77" s="11">
        <v>0.34643399999999996</v>
      </c>
      <c r="I77" s="11"/>
    </row>
    <row r="78" spans="1:9" x14ac:dyDescent="0.3">
      <c r="A78" s="15">
        <v>78378</v>
      </c>
      <c r="F78">
        <v>3.37</v>
      </c>
      <c r="G78" s="19">
        <v>0.19139999999999999</v>
      </c>
      <c r="H78" s="11">
        <v>0.64501799999999998</v>
      </c>
      <c r="I78" s="11"/>
    </row>
    <row r="79" spans="1:9" x14ac:dyDescent="0.3">
      <c r="A79" s="15">
        <v>78379</v>
      </c>
      <c r="F79">
        <v>3.37</v>
      </c>
      <c r="G79" s="19">
        <v>0.19139999999999999</v>
      </c>
      <c r="H79" s="11">
        <v>0.64501799999999998</v>
      </c>
      <c r="I79" s="11"/>
    </row>
    <row r="80" spans="1:9" x14ac:dyDescent="0.3">
      <c r="A80" s="15">
        <v>78398</v>
      </c>
      <c r="F80">
        <v>6.16</v>
      </c>
      <c r="G80" s="19">
        <v>0.19139999999999999</v>
      </c>
      <c r="H80" s="11">
        <v>1.1790239999999998</v>
      </c>
      <c r="I80" s="11"/>
    </row>
    <row r="81" spans="1:9" x14ac:dyDescent="0.3">
      <c r="A81" s="15">
        <v>78399</v>
      </c>
      <c r="F81">
        <v>6.16</v>
      </c>
      <c r="G81" s="19">
        <v>0.19139999999999999</v>
      </c>
      <c r="H81" s="11">
        <v>1.1790239999999998</v>
      </c>
      <c r="I81" s="11"/>
    </row>
    <row r="82" spans="1:9" x14ac:dyDescent="0.3">
      <c r="A82" s="15">
        <v>78637</v>
      </c>
      <c r="F82">
        <v>5.88</v>
      </c>
      <c r="G82" s="19">
        <v>0.19139999999999999</v>
      </c>
      <c r="H82" s="11">
        <v>1.125432</v>
      </c>
      <c r="I82" s="11"/>
    </row>
    <row r="83" spans="1:9" x14ac:dyDescent="0.3">
      <c r="A83" s="15">
        <v>78638</v>
      </c>
      <c r="F83">
        <v>5.88</v>
      </c>
      <c r="G83" s="19">
        <v>0.19139999999999999</v>
      </c>
      <c r="H83" s="11">
        <v>1.125432</v>
      </c>
      <c r="I83" s="11"/>
    </row>
    <row r="84" spans="1:9" x14ac:dyDescent="0.3">
      <c r="A84" s="15">
        <v>78639</v>
      </c>
      <c r="F84">
        <v>5.88</v>
      </c>
      <c r="G84" s="19">
        <v>0.19139999999999999</v>
      </c>
      <c r="H84" s="11">
        <v>1.125432</v>
      </c>
      <c r="I84" s="11"/>
    </row>
    <row r="85" spans="1:9" x14ac:dyDescent="0.3">
      <c r="A85" s="15">
        <v>78640</v>
      </c>
      <c r="F85">
        <v>5.88</v>
      </c>
      <c r="G85" s="19">
        <v>0.19139999999999999</v>
      </c>
      <c r="H85" s="11">
        <v>1.125432</v>
      </c>
      <c r="I85" s="11"/>
    </row>
    <row r="86" spans="1:9" x14ac:dyDescent="0.3">
      <c r="A86" s="15">
        <v>78647</v>
      </c>
      <c r="F86">
        <v>8.82</v>
      </c>
      <c r="G86" s="19">
        <v>0.19139999999999999</v>
      </c>
      <c r="H86" s="11">
        <v>1.688148</v>
      </c>
      <c r="I86" s="11"/>
    </row>
    <row r="87" spans="1:9" x14ac:dyDescent="0.3">
      <c r="A87" s="15">
        <v>78648</v>
      </c>
      <c r="F87">
        <v>8.82</v>
      </c>
      <c r="G87" s="19">
        <v>0.19139999999999999</v>
      </c>
      <c r="H87" s="11">
        <v>1.688148</v>
      </c>
      <c r="I87" s="11"/>
    </row>
    <row r="88" spans="1:9" x14ac:dyDescent="0.3">
      <c r="A88" s="15">
        <v>78649</v>
      </c>
      <c r="F88">
        <v>8.82</v>
      </c>
      <c r="G88" s="19">
        <v>0.19139999999999999</v>
      </c>
      <c r="H88" s="11">
        <v>1.688148</v>
      </c>
      <c r="I88" s="11"/>
    </row>
    <row r="89" spans="1:9" x14ac:dyDescent="0.3">
      <c r="A89" s="15">
        <v>78650</v>
      </c>
      <c r="F89">
        <v>8.82</v>
      </c>
      <c r="G89" s="19">
        <v>0.19139999999999999</v>
      </c>
      <c r="H89" s="11">
        <v>1.688148</v>
      </c>
      <c r="I89" s="11"/>
    </row>
    <row r="90" spans="1:9" x14ac:dyDescent="0.3">
      <c r="A90" s="15">
        <v>78653</v>
      </c>
      <c r="F90">
        <v>5.88</v>
      </c>
      <c r="G90" s="19">
        <v>0.19139999999999999</v>
      </c>
      <c r="H90" s="11">
        <v>1.125432</v>
      </c>
      <c r="I90" s="11"/>
    </row>
    <row r="91" spans="1:9" x14ac:dyDescent="0.3">
      <c r="A91" s="15">
        <v>78654</v>
      </c>
      <c r="F91">
        <v>5.88</v>
      </c>
      <c r="G91" s="19">
        <v>0.19139999999999999</v>
      </c>
      <c r="H91" s="11">
        <v>1.125432</v>
      </c>
      <c r="I91" s="11"/>
    </row>
    <row r="92" spans="1:9" x14ac:dyDescent="0.3">
      <c r="A92" s="15">
        <v>78673</v>
      </c>
      <c r="F92">
        <v>7.43</v>
      </c>
      <c r="G92" s="19">
        <v>0.19139999999999999</v>
      </c>
      <c r="H92" s="11">
        <v>1.4221019999999998</v>
      </c>
      <c r="I92" s="11"/>
    </row>
    <row r="93" spans="1:9" x14ac:dyDescent="0.3">
      <c r="A93" s="15">
        <v>78674</v>
      </c>
      <c r="F93">
        <v>7.43</v>
      </c>
      <c r="G93" s="19">
        <v>0.19139999999999999</v>
      </c>
      <c r="H93" s="11">
        <v>1.4221019999999998</v>
      </c>
      <c r="I93" s="11"/>
    </row>
    <row r="94" spans="1:9" x14ac:dyDescent="0.3">
      <c r="A94" s="15">
        <v>78697</v>
      </c>
      <c r="F94">
        <v>7.43</v>
      </c>
      <c r="G94" s="19">
        <v>0.19139999999999999</v>
      </c>
      <c r="H94" s="11">
        <v>1.4221019999999998</v>
      </c>
      <c r="I94" s="11"/>
    </row>
    <row r="95" spans="1:9" x14ac:dyDescent="0.3">
      <c r="A95" s="15">
        <v>78698</v>
      </c>
      <c r="F95">
        <v>7.43</v>
      </c>
      <c r="G95" s="19">
        <v>0.19139999999999999</v>
      </c>
      <c r="H95" s="11">
        <v>1.4221019999999998</v>
      </c>
      <c r="I95" s="11"/>
    </row>
    <row r="96" spans="1:9" x14ac:dyDescent="0.3">
      <c r="A96" s="15">
        <v>78771</v>
      </c>
      <c r="F96">
        <v>7.43</v>
      </c>
      <c r="G96" s="19">
        <v>0.19139999999999999</v>
      </c>
      <c r="H96" s="11">
        <v>1.4221019999999998</v>
      </c>
      <c r="I96" s="11"/>
    </row>
    <row r="97" spans="1:9" x14ac:dyDescent="0.3">
      <c r="A97" s="15">
        <v>78985</v>
      </c>
      <c r="F97">
        <v>7.65</v>
      </c>
      <c r="G97" s="19">
        <v>0.19139999999999999</v>
      </c>
      <c r="H97" s="11">
        <v>1.46421</v>
      </c>
      <c r="I97" s="11"/>
    </row>
    <row r="98" spans="1:9" x14ac:dyDescent="0.3">
      <c r="A98" s="15">
        <v>78986</v>
      </c>
      <c r="F98">
        <v>7.65</v>
      </c>
      <c r="G98" s="19">
        <v>0.19139999999999999</v>
      </c>
      <c r="H98" s="11">
        <v>1.46421</v>
      </c>
      <c r="I98" s="11"/>
    </row>
    <row r="99" spans="1:9" x14ac:dyDescent="0.3">
      <c r="A99" s="15">
        <v>78987</v>
      </c>
      <c r="F99">
        <v>7.65</v>
      </c>
      <c r="G99" s="19">
        <v>0.19139999999999999</v>
      </c>
      <c r="H99" s="11">
        <v>1.46421</v>
      </c>
      <c r="I99" s="11"/>
    </row>
    <row r="100" spans="1:9" x14ac:dyDescent="0.3">
      <c r="A100" s="15">
        <v>78998</v>
      </c>
      <c r="F100">
        <v>7.65</v>
      </c>
      <c r="G100" s="19">
        <v>0.19139999999999999</v>
      </c>
      <c r="H100" s="11">
        <v>1.46421</v>
      </c>
      <c r="I100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6"/>
  <sheetViews>
    <sheetView workbookViewId="0">
      <selection activeCell="I22" sqref="I22"/>
    </sheetView>
  </sheetViews>
  <sheetFormatPr defaultRowHeight="14.4" x14ac:dyDescent="0.3"/>
  <sheetData>
    <row r="1" spans="1:9" x14ac:dyDescent="0.3">
      <c r="A1" t="s">
        <v>9</v>
      </c>
      <c r="B1" t="s">
        <v>10</v>
      </c>
      <c r="C1" t="s">
        <v>11</v>
      </c>
      <c r="D1" t="s">
        <v>12</v>
      </c>
      <c r="E1" t="s">
        <v>41</v>
      </c>
      <c r="F1" t="s">
        <v>13</v>
      </c>
      <c r="G1" t="s">
        <v>14</v>
      </c>
      <c r="H1" t="s">
        <v>15</v>
      </c>
    </row>
    <row r="2" spans="1:9" x14ac:dyDescent="0.3">
      <c r="A2" s="15">
        <v>55230</v>
      </c>
      <c r="F2">
        <v>0.33</v>
      </c>
      <c r="G2" s="19">
        <v>0.46860000000000002</v>
      </c>
      <c r="H2" s="11">
        <v>0.15463800000000003</v>
      </c>
      <c r="I2" s="11"/>
    </row>
    <row r="3" spans="1:9" x14ac:dyDescent="0.3">
      <c r="A3" s="15">
        <v>55299</v>
      </c>
      <c r="F3">
        <v>0.37</v>
      </c>
      <c r="G3" s="19">
        <v>0.46860000000000002</v>
      </c>
      <c r="H3" s="11">
        <v>0.17338200000000001</v>
      </c>
      <c r="I3" s="11"/>
    </row>
    <row r="4" spans="1:9" x14ac:dyDescent="0.3">
      <c r="A4" s="15">
        <v>63519</v>
      </c>
      <c r="F4">
        <v>0.84</v>
      </c>
      <c r="G4" s="19">
        <v>0.46860000000000002</v>
      </c>
      <c r="H4" s="11">
        <v>0.39362399999999997</v>
      </c>
      <c r="I4" s="11"/>
    </row>
    <row r="5" spans="1:9" x14ac:dyDescent="0.3">
      <c r="A5" s="15">
        <v>63520</v>
      </c>
      <c r="F5">
        <v>0.84</v>
      </c>
      <c r="G5" s="19">
        <v>0.46860000000000002</v>
      </c>
      <c r="H5" s="11">
        <v>0.39362399999999997</v>
      </c>
      <c r="I5" s="11"/>
    </row>
    <row r="6" spans="1:9" x14ac:dyDescent="0.3">
      <c r="A6" s="15">
        <v>63912</v>
      </c>
      <c r="F6">
        <v>1.39</v>
      </c>
      <c r="G6" s="19">
        <v>0.46860000000000002</v>
      </c>
      <c r="H6" s="11">
        <v>0.65135399999999999</v>
      </c>
      <c r="I6" s="11"/>
    </row>
    <row r="7" spans="1:9" x14ac:dyDescent="0.3">
      <c r="A7" s="15">
        <v>63913</v>
      </c>
      <c r="F7">
        <v>1.1499999999999999</v>
      </c>
      <c r="G7" s="19">
        <v>0.46860000000000002</v>
      </c>
      <c r="H7" s="11">
        <v>0.53888999999999998</v>
      </c>
      <c r="I7" s="11"/>
    </row>
    <row r="8" spans="1:9" x14ac:dyDescent="0.3">
      <c r="A8" s="15">
        <v>63916</v>
      </c>
      <c r="F8">
        <v>1.1499999999999999</v>
      </c>
      <c r="G8" s="19">
        <v>0.46860000000000002</v>
      </c>
      <c r="H8" s="11">
        <v>0.53888999999999998</v>
      </c>
      <c r="I8" s="11"/>
    </row>
    <row r="9" spans="1:9" x14ac:dyDescent="0.3">
      <c r="A9" s="15">
        <v>68521</v>
      </c>
      <c r="F9">
        <v>1.5</v>
      </c>
      <c r="G9" s="19">
        <v>0.46860000000000002</v>
      </c>
      <c r="H9" s="11">
        <v>0.70290000000000008</v>
      </c>
      <c r="I9" s="11"/>
    </row>
    <row r="10" spans="1:9" x14ac:dyDescent="0.3">
      <c r="A10" s="15">
        <v>68523</v>
      </c>
      <c r="F10">
        <v>1.1299999999999999</v>
      </c>
      <c r="G10" s="19">
        <v>0.46860000000000002</v>
      </c>
      <c r="H10" s="11">
        <v>0.52951799999999993</v>
      </c>
      <c r="I10" s="11"/>
    </row>
    <row r="11" spans="1:9" x14ac:dyDescent="0.3">
      <c r="A11" s="15">
        <v>68525</v>
      </c>
      <c r="F11">
        <v>1.5</v>
      </c>
      <c r="G11" s="19">
        <v>0.46860000000000002</v>
      </c>
      <c r="H11" s="11">
        <v>0.71</v>
      </c>
      <c r="I11" s="11"/>
    </row>
    <row r="12" spans="1:9" x14ac:dyDescent="0.3">
      <c r="A12" s="15">
        <v>68534</v>
      </c>
      <c r="F12">
        <v>1.5</v>
      </c>
      <c r="G12" s="19">
        <v>0.46860000000000002</v>
      </c>
      <c r="H12" s="11">
        <v>0.71</v>
      </c>
      <c r="I12" s="11"/>
    </row>
    <row r="13" spans="1:9" x14ac:dyDescent="0.3">
      <c r="A13" s="15">
        <v>68543</v>
      </c>
      <c r="F13">
        <v>1.23</v>
      </c>
      <c r="G13" s="19">
        <v>0.46860000000000002</v>
      </c>
      <c r="H13" s="11">
        <v>0.57637800000000006</v>
      </c>
      <c r="I13" s="11"/>
    </row>
    <row r="14" spans="1:9" x14ac:dyDescent="0.3">
      <c r="A14" s="15">
        <v>68544</v>
      </c>
      <c r="F14">
        <v>1.23</v>
      </c>
      <c r="G14" s="19">
        <v>0.46860000000000002</v>
      </c>
      <c r="H14" s="11">
        <v>0.57637800000000006</v>
      </c>
      <c r="I14" s="11"/>
    </row>
    <row r="15" spans="1:9" x14ac:dyDescent="0.3">
      <c r="A15" s="15">
        <v>68582</v>
      </c>
      <c r="F15">
        <v>1.1299999999999999</v>
      </c>
      <c r="G15" s="19">
        <v>0.46860000000000002</v>
      </c>
      <c r="H15" s="11">
        <v>0.52951799999999993</v>
      </c>
      <c r="I15" s="11"/>
    </row>
    <row r="16" spans="1:9" x14ac:dyDescent="0.3">
      <c r="A16" s="21">
        <v>68586</v>
      </c>
      <c r="F16">
        <v>1.1299999999999999</v>
      </c>
      <c r="G16" s="19">
        <v>0.46860000000000002</v>
      </c>
      <c r="H16" s="11">
        <v>0.52951799999999993</v>
      </c>
      <c r="I16" s="11"/>
    </row>
    <row r="17" spans="1:9" x14ac:dyDescent="0.3">
      <c r="A17" s="15">
        <v>68591</v>
      </c>
      <c r="F17">
        <v>1.1299999999999999</v>
      </c>
      <c r="G17" s="19">
        <v>0.46860000000000002</v>
      </c>
      <c r="H17" s="11">
        <v>0.52951799999999993</v>
      </c>
      <c r="I17" s="11"/>
    </row>
    <row r="18" spans="1:9" x14ac:dyDescent="0.3">
      <c r="A18" s="15">
        <v>68592</v>
      </c>
      <c r="F18">
        <v>1.1299999999999999</v>
      </c>
      <c r="G18" s="19">
        <v>0.46860000000000002</v>
      </c>
      <c r="H18" s="11">
        <v>0.52951799999999993</v>
      </c>
      <c r="I18" s="11"/>
    </row>
    <row r="19" spans="1:9" x14ac:dyDescent="0.3">
      <c r="A19" s="15">
        <v>68594</v>
      </c>
      <c r="F19">
        <v>1.23</v>
      </c>
      <c r="G19" s="19">
        <v>0.46860000000000002</v>
      </c>
      <c r="H19" s="11">
        <v>0.57637800000000006</v>
      </c>
      <c r="I19" s="11"/>
    </row>
    <row r="20" spans="1:9" x14ac:dyDescent="0.3">
      <c r="A20" s="21">
        <v>68605</v>
      </c>
      <c r="F20">
        <v>1.54</v>
      </c>
      <c r="G20" s="19">
        <v>0.46860000000000002</v>
      </c>
      <c r="H20" s="11">
        <v>0.72164400000000006</v>
      </c>
      <c r="I20" s="11"/>
    </row>
    <row r="21" spans="1:9" x14ac:dyDescent="0.3">
      <c r="A21" s="21">
        <v>68608</v>
      </c>
      <c r="F21">
        <v>1.54</v>
      </c>
      <c r="G21" s="19">
        <v>0.46860000000000002</v>
      </c>
      <c r="H21" s="11">
        <v>0.72164400000000006</v>
      </c>
      <c r="I21" s="11"/>
    </row>
    <row r="22" spans="1:9" x14ac:dyDescent="0.3">
      <c r="A22" s="21">
        <v>68612</v>
      </c>
      <c r="F22">
        <v>1.23</v>
      </c>
      <c r="G22" s="19">
        <v>0.46860000000000002</v>
      </c>
      <c r="H22" s="11">
        <v>0.57999999999999996</v>
      </c>
      <c r="I22" s="11"/>
    </row>
    <row r="23" spans="1:9" x14ac:dyDescent="0.3">
      <c r="A23" s="15">
        <v>72558</v>
      </c>
      <c r="F23">
        <v>1.8</v>
      </c>
      <c r="G23" s="19">
        <v>0.46860000000000002</v>
      </c>
      <c r="H23" s="11">
        <v>0.84348000000000001</v>
      </c>
      <c r="I23" s="11"/>
    </row>
    <row r="24" spans="1:9" x14ac:dyDescent="0.3">
      <c r="A24" s="15">
        <v>72560</v>
      </c>
      <c r="F24">
        <v>1.8</v>
      </c>
      <c r="G24" s="19">
        <v>0.46860000000000002</v>
      </c>
      <c r="H24" s="11">
        <v>0.84348000000000001</v>
      </c>
      <c r="I24" s="11"/>
    </row>
    <row r="25" spans="1:9" x14ac:dyDescent="0.3">
      <c r="A25" s="15">
        <v>72580</v>
      </c>
      <c r="F25">
        <v>1.08</v>
      </c>
      <c r="G25" s="19">
        <v>0.46860000000000002</v>
      </c>
      <c r="H25" s="11">
        <v>0.50608800000000009</v>
      </c>
      <c r="I25" s="11"/>
    </row>
    <row r="26" spans="1:9" x14ac:dyDescent="0.3">
      <c r="A26" s="15">
        <v>72581</v>
      </c>
      <c r="F26">
        <v>0.94</v>
      </c>
      <c r="G26" s="19">
        <v>0.46860000000000002</v>
      </c>
      <c r="H26" s="11">
        <v>0.44048399999999999</v>
      </c>
      <c r="I26" s="11"/>
    </row>
    <row r="27" spans="1:9" x14ac:dyDescent="0.3">
      <c r="A27" s="15">
        <v>72671</v>
      </c>
      <c r="F27">
        <v>1.41</v>
      </c>
      <c r="G27" s="19">
        <v>0.46860000000000002</v>
      </c>
      <c r="H27" s="11">
        <v>0.66072600000000004</v>
      </c>
      <c r="I27" s="11"/>
    </row>
    <row r="28" spans="1:9" x14ac:dyDescent="0.3">
      <c r="A28" s="15">
        <v>72672</v>
      </c>
      <c r="F28">
        <v>1.3</v>
      </c>
      <c r="G28" s="19">
        <v>0.46860000000000002</v>
      </c>
      <c r="H28" s="11">
        <v>0.60918000000000005</v>
      </c>
      <c r="I28" s="11"/>
    </row>
    <row r="29" spans="1:9" x14ac:dyDescent="0.3">
      <c r="A29" s="15">
        <v>73020</v>
      </c>
      <c r="F29">
        <v>0.68</v>
      </c>
      <c r="G29" s="19">
        <v>0.46860000000000002</v>
      </c>
      <c r="H29" s="11">
        <v>0.31864800000000004</v>
      </c>
      <c r="I29" s="11"/>
    </row>
    <row r="30" spans="1:9" x14ac:dyDescent="0.3">
      <c r="A30" s="15">
        <v>73022</v>
      </c>
      <c r="F30">
        <v>0.68</v>
      </c>
      <c r="G30" s="19">
        <v>0.46860000000000002</v>
      </c>
      <c r="H30" s="11">
        <v>0.31864800000000004</v>
      </c>
      <c r="I30" s="11"/>
    </row>
    <row r="31" spans="1:9" x14ac:dyDescent="0.3">
      <c r="A31" s="15">
        <v>73140</v>
      </c>
      <c r="F31">
        <v>1.1399999999999999</v>
      </c>
      <c r="G31" s="19">
        <v>0.46860000000000002</v>
      </c>
      <c r="H31" s="11">
        <v>0.53420400000000001</v>
      </c>
      <c r="I31" s="11"/>
    </row>
    <row r="32" spans="1:9" x14ac:dyDescent="0.3">
      <c r="A32" s="15">
        <v>73141</v>
      </c>
      <c r="F32">
        <v>1.1399999999999999</v>
      </c>
      <c r="G32" s="19">
        <v>0.46860000000000002</v>
      </c>
      <c r="H32" s="11">
        <v>0.53420400000000001</v>
      </c>
      <c r="I32" s="11"/>
    </row>
    <row r="33" spans="1:9" x14ac:dyDescent="0.3">
      <c r="A33" s="15">
        <v>73142</v>
      </c>
      <c r="F33">
        <v>1.1200000000000001</v>
      </c>
      <c r="G33" s="19">
        <v>0.46860000000000002</v>
      </c>
      <c r="H33" s="11">
        <v>0.52483200000000008</v>
      </c>
      <c r="I33" s="11"/>
    </row>
    <row r="34" spans="1:9" x14ac:dyDescent="0.3">
      <c r="A34" s="15">
        <v>73143</v>
      </c>
      <c r="F34">
        <v>1.1200000000000001</v>
      </c>
      <c r="G34" s="19">
        <v>0.46860000000000002</v>
      </c>
      <c r="H34" s="11">
        <v>0.52483200000000008</v>
      </c>
      <c r="I34" s="11"/>
    </row>
    <row r="35" spans="1:9" x14ac:dyDescent="0.3">
      <c r="A35" s="15">
        <v>73158</v>
      </c>
      <c r="F35">
        <v>1.5</v>
      </c>
      <c r="G35" s="19">
        <v>0.46860000000000002</v>
      </c>
      <c r="H35" s="11">
        <v>0.70290000000000008</v>
      </c>
      <c r="I35" s="11"/>
    </row>
    <row r="36" spans="1:9" x14ac:dyDescent="0.3">
      <c r="A36" s="15">
        <v>73159</v>
      </c>
      <c r="F36">
        <v>1.5</v>
      </c>
      <c r="G36" s="19">
        <v>0.46860000000000002</v>
      </c>
      <c r="H36" s="11">
        <v>0.70290000000000008</v>
      </c>
      <c r="I36" s="11"/>
    </row>
    <row r="37" spans="1:9" x14ac:dyDescent="0.3">
      <c r="A37" s="21">
        <v>74772</v>
      </c>
      <c r="F37">
        <v>1.37</v>
      </c>
      <c r="G37" s="19">
        <v>0.46860000000000002</v>
      </c>
      <c r="H37" s="11">
        <v>0.64198200000000005</v>
      </c>
      <c r="I37" s="11"/>
    </row>
    <row r="38" spans="1:9" x14ac:dyDescent="0.3">
      <c r="A38" s="15">
        <v>74795</v>
      </c>
      <c r="F38">
        <v>0.84</v>
      </c>
      <c r="G38" s="19">
        <v>0.46860000000000002</v>
      </c>
      <c r="H38" s="11">
        <v>0.39362399999999997</v>
      </c>
      <c r="I38" s="11"/>
    </row>
    <row r="39" spans="1:9" x14ac:dyDescent="0.3">
      <c r="A39" s="21">
        <v>74849</v>
      </c>
      <c r="F39">
        <v>1.37</v>
      </c>
      <c r="G39" s="19">
        <v>0.46860000000000002</v>
      </c>
      <c r="H39" s="11">
        <v>0.64198200000000005</v>
      </c>
      <c r="I39" s="11"/>
    </row>
    <row r="40" spans="1:9" x14ac:dyDescent="0.3">
      <c r="A40" s="15">
        <v>78313</v>
      </c>
      <c r="F40">
        <v>1.03</v>
      </c>
      <c r="G40" s="19">
        <v>0.46860000000000002</v>
      </c>
      <c r="H40" s="11">
        <v>0.48265800000000003</v>
      </c>
      <c r="I40" s="11"/>
    </row>
    <row r="41" spans="1:9" x14ac:dyDescent="0.3">
      <c r="A41" s="15">
        <v>78314</v>
      </c>
      <c r="F41">
        <v>1.03</v>
      </c>
      <c r="G41" s="19">
        <v>0.46860000000000002</v>
      </c>
      <c r="H41" s="11">
        <v>0.48265800000000003</v>
      </c>
      <c r="I41" s="11"/>
    </row>
    <row r="42" spans="1:9" x14ac:dyDescent="0.3">
      <c r="A42" s="15">
        <v>78315</v>
      </c>
      <c r="F42">
        <v>1.03</v>
      </c>
      <c r="G42" s="19">
        <v>0.46860000000000002</v>
      </c>
      <c r="H42" s="11">
        <v>0.48265800000000003</v>
      </c>
      <c r="I42" s="11"/>
    </row>
    <row r="43" spans="1:9" x14ac:dyDescent="0.3">
      <c r="A43" s="15">
        <v>78356</v>
      </c>
      <c r="F43">
        <v>1.08</v>
      </c>
      <c r="G43" s="19">
        <v>0.46860000000000002</v>
      </c>
      <c r="H43" s="11">
        <v>0.50608800000000009</v>
      </c>
      <c r="I43" s="11"/>
    </row>
    <row r="44" spans="1:9" x14ac:dyDescent="0.3">
      <c r="A44" s="15">
        <v>78357</v>
      </c>
      <c r="F44">
        <v>1.08</v>
      </c>
      <c r="G44" s="19">
        <v>0.46860000000000002</v>
      </c>
      <c r="H44" s="11">
        <v>0.50608800000000009</v>
      </c>
      <c r="I44" s="11"/>
    </row>
    <row r="45" spans="1:9" x14ac:dyDescent="0.3">
      <c r="A45" s="15">
        <v>78364</v>
      </c>
      <c r="F45">
        <v>1.1399999999999999</v>
      </c>
      <c r="G45" s="19">
        <v>0.46860000000000002</v>
      </c>
      <c r="H45" s="11">
        <v>0.53420400000000001</v>
      </c>
      <c r="I45" s="11"/>
    </row>
    <row r="46" spans="1:9" x14ac:dyDescent="0.3">
      <c r="A46" s="15">
        <v>78365</v>
      </c>
      <c r="F46">
        <v>1.1399999999999999</v>
      </c>
      <c r="G46" s="19">
        <v>0.46860000000000002</v>
      </c>
      <c r="H46" s="11">
        <v>0.53420400000000001</v>
      </c>
      <c r="I46" s="11"/>
    </row>
    <row r="47" spans="1:9" x14ac:dyDescent="0.3">
      <c r="A47" s="15">
        <v>78366</v>
      </c>
      <c r="F47">
        <v>1.1399999999999999</v>
      </c>
      <c r="G47" s="19">
        <v>0.46860000000000002</v>
      </c>
      <c r="H47" s="11">
        <v>0.53420400000000001</v>
      </c>
      <c r="I47" s="11"/>
    </row>
    <row r="48" spans="1:9" x14ac:dyDescent="0.3">
      <c r="A48" s="15">
        <v>78367</v>
      </c>
      <c r="F48">
        <v>1.1399999999999999</v>
      </c>
      <c r="G48" s="19">
        <v>0.46860000000000002</v>
      </c>
      <c r="H48" s="11">
        <v>0.53420400000000001</v>
      </c>
      <c r="I48" s="11"/>
    </row>
    <row r="49" spans="1:9" x14ac:dyDescent="0.3">
      <c r="A49" s="15">
        <v>78368</v>
      </c>
      <c r="F49">
        <v>1.03</v>
      </c>
      <c r="G49" s="19">
        <v>0.46860000000000002</v>
      </c>
      <c r="H49" s="11">
        <v>0.48265800000000003</v>
      </c>
      <c r="I49" s="11"/>
    </row>
    <row r="50" spans="1:9" x14ac:dyDescent="0.3">
      <c r="A50" s="15">
        <v>78369</v>
      </c>
      <c r="F50">
        <v>1.03</v>
      </c>
      <c r="G50" s="19">
        <v>0.46860000000000002</v>
      </c>
      <c r="H50" s="11">
        <v>0.48265800000000003</v>
      </c>
      <c r="I50" s="11"/>
    </row>
    <row r="51" spans="1:9" x14ac:dyDescent="0.3">
      <c r="A51" s="15">
        <v>78372</v>
      </c>
      <c r="F51">
        <v>0.65</v>
      </c>
      <c r="G51" s="19">
        <v>0.46860000000000002</v>
      </c>
      <c r="H51" s="11">
        <v>0.30459000000000003</v>
      </c>
      <c r="I51" s="11"/>
    </row>
    <row r="52" spans="1:9" x14ac:dyDescent="0.3">
      <c r="A52" s="15">
        <v>78373</v>
      </c>
      <c r="F52">
        <v>0.65</v>
      </c>
      <c r="G52" s="19">
        <v>0.46860000000000002</v>
      </c>
      <c r="H52" s="11">
        <v>0.30459000000000003</v>
      </c>
      <c r="I52" s="11"/>
    </row>
    <row r="53" spans="1:9" x14ac:dyDescent="0.3">
      <c r="A53" s="15">
        <v>78376</v>
      </c>
      <c r="F53">
        <v>0.79</v>
      </c>
      <c r="G53" s="19">
        <v>0.46860000000000002</v>
      </c>
      <c r="H53" s="11">
        <v>0.37019400000000002</v>
      </c>
      <c r="I53" s="11"/>
    </row>
    <row r="54" spans="1:9" x14ac:dyDescent="0.3">
      <c r="A54" s="15">
        <v>78377</v>
      </c>
      <c r="F54">
        <v>0.4</v>
      </c>
      <c r="G54" s="19">
        <v>0.46860000000000002</v>
      </c>
      <c r="H54" s="11">
        <v>0.18744000000000002</v>
      </c>
      <c r="I54" s="11"/>
    </row>
    <row r="55" spans="1:9" x14ac:dyDescent="0.3">
      <c r="A55" s="15">
        <v>78378</v>
      </c>
      <c r="F55">
        <v>0.38</v>
      </c>
      <c r="G55" s="19">
        <v>0.46860000000000002</v>
      </c>
      <c r="H55" s="11">
        <v>0.178068</v>
      </c>
      <c r="I55" s="11"/>
    </row>
    <row r="56" spans="1:9" x14ac:dyDescent="0.3">
      <c r="A56" s="15">
        <v>78379</v>
      </c>
      <c r="F56">
        <v>0.38</v>
      </c>
      <c r="G56" s="19">
        <v>0.46860000000000002</v>
      </c>
      <c r="H56" s="11">
        <v>0.178068</v>
      </c>
      <c r="I56" s="11"/>
    </row>
    <row r="57" spans="1:9" x14ac:dyDescent="0.3">
      <c r="A57" s="15">
        <v>78398</v>
      </c>
      <c r="F57">
        <v>1.38</v>
      </c>
      <c r="G57" s="19">
        <v>0.46860000000000002</v>
      </c>
      <c r="H57" s="11">
        <v>0.64666800000000002</v>
      </c>
      <c r="I57" s="11"/>
    </row>
    <row r="58" spans="1:9" x14ac:dyDescent="0.3">
      <c r="A58" s="15">
        <v>78399</v>
      </c>
      <c r="F58">
        <v>1.38</v>
      </c>
      <c r="G58" s="19">
        <v>0.46860000000000002</v>
      </c>
      <c r="H58" s="11">
        <v>0.64666800000000002</v>
      </c>
      <c r="I58" s="11"/>
    </row>
    <row r="59" spans="1:9" x14ac:dyDescent="0.3">
      <c r="A59" s="15">
        <v>78637</v>
      </c>
      <c r="F59">
        <v>1.23</v>
      </c>
      <c r="G59" s="19">
        <v>0.46860000000000002</v>
      </c>
      <c r="H59" s="11">
        <v>0.57637800000000006</v>
      </c>
      <c r="I59" s="11"/>
    </row>
    <row r="60" spans="1:9" x14ac:dyDescent="0.3">
      <c r="A60" s="15">
        <v>78638</v>
      </c>
      <c r="F60">
        <v>1.23</v>
      </c>
      <c r="G60" s="19">
        <v>0.46860000000000002</v>
      </c>
      <c r="H60" s="11">
        <v>0.57637800000000006</v>
      </c>
      <c r="I60" s="11"/>
    </row>
    <row r="61" spans="1:9" x14ac:dyDescent="0.3">
      <c r="A61" s="15">
        <v>78640</v>
      </c>
      <c r="F61">
        <v>1.1200000000000001</v>
      </c>
      <c r="G61" s="19">
        <v>0.46860000000000002</v>
      </c>
      <c r="H61" s="11">
        <v>0.52483200000000008</v>
      </c>
      <c r="I61" s="11"/>
    </row>
    <row r="62" spans="1:9" x14ac:dyDescent="0.3">
      <c r="A62" s="15">
        <v>78647</v>
      </c>
      <c r="F62">
        <v>1.67</v>
      </c>
      <c r="G62" s="19">
        <v>0.46860000000000002</v>
      </c>
      <c r="H62" s="11">
        <v>0.78256199999999998</v>
      </c>
      <c r="I62" s="11"/>
    </row>
    <row r="63" spans="1:9" x14ac:dyDescent="0.3">
      <c r="A63" s="15">
        <v>78648</v>
      </c>
      <c r="F63">
        <v>1.67</v>
      </c>
      <c r="G63" s="19">
        <v>0.46860000000000002</v>
      </c>
      <c r="H63" s="11">
        <v>0.78256199999999998</v>
      </c>
      <c r="I63" s="11"/>
    </row>
    <row r="64" spans="1:9" x14ac:dyDescent="0.3">
      <c r="A64" s="15">
        <v>78649</v>
      </c>
      <c r="F64">
        <v>1.67</v>
      </c>
      <c r="G64" s="19">
        <v>0.46860000000000002</v>
      </c>
      <c r="H64" s="11">
        <v>0.78256199999999998</v>
      </c>
      <c r="I64" s="11"/>
    </row>
    <row r="65" spans="1:9" x14ac:dyDescent="0.3">
      <c r="A65" s="15">
        <v>78650</v>
      </c>
      <c r="F65">
        <v>1.67</v>
      </c>
      <c r="G65" s="19">
        <v>0.46860000000000002</v>
      </c>
      <c r="H65" s="11">
        <v>0.78256199999999998</v>
      </c>
      <c r="I65" s="11"/>
    </row>
    <row r="66" spans="1:9" x14ac:dyDescent="0.3">
      <c r="A66" s="15">
        <v>78653</v>
      </c>
      <c r="F66">
        <v>1.23</v>
      </c>
      <c r="G66" s="19">
        <v>0.46860000000000002</v>
      </c>
      <c r="H66" s="11">
        <v>0.57637800000000006</v>
      </c>
      <c r="I66" s="11"/>
    </row>
    <row r="67" spans="1:9" x14ac:dyDescent="0.3">
      <c r="A67" s="15">
        <v>78654</v>
      </c>
      <c r="F67">
        <v>1.23</v>
      </c>
      <c r="G67" s="19">
        <v>0.46860000000000002</v>
      </c>
      <c r="H67" s="11">
        <v>0.57637800000000006</v>
      </c>
      <c r="I67" s="11"/>
    </row>
    <row r="68" spans="1:9" x14ac:dyDescent="0.3">
      <c r="A68" s="15">
        <v>78673</v>
      </c>
      <c r="F68">
        <v>1.5</v>
      </c>
      <c r="G68" s="19">
        <v>0.46860000000000002</v>
      </c>
      <c r="H68" s="11">
        <v>0.70290000000000008</v>
      </c>
      <c r="I68" s="11"/>
    </row>
    <row r="69" spans="1:9" x14ac:dyDescent="0.3">
      <c r="A69" s="15">
        <v>78674</v>
      </c>
      <c r="F69">
        <v>1.5</v>
      </c>
      <c r="G69" s="19">
        <v>0.46860000000000002</v>
      </c>
      <c r="H69" s="11">
        <v>0.70290000000000008</v>
      </c>
      <c r="I69" s="11"/>
    </row>
    <row r="70" spans="1:9" x14ac:dyDescent="0.3">
      <c r="A70" s="15">
        <v>78697</v>
      </c>
      <c r="F70">
        <v>1.5</v>
      </c>
      <c r="G70" s="19">
        <v>0.46860000000000002</v>
      </c>
      <c r="H70" s="11">
        <v>0.70290000000000008</v>
      </c>
      <c r="I70" s="11"/>
    </row>
    <row r="71" spans="1:9" x14ac:dyDescent="0.3">
      <c r="A71" s="15">
        <v>78698</v>
      </c>
      <c r="F71">
        <v>1.5</v>
      </c>
      <c r="G71" s="19">
        <v>0.46860000000000002</v>
      </c>
      <c r="H71" s="11">
        <v>0.70290000000000008</v>
      </c>
      <c r="I71" s="11"/>
    </row>
    <row r="72" spans="1:9" x14ac:dyDescent="0.3">
      <c r="A72" s="15">
        <v>78771</v>
      </c>
      <c r="F72">
        <v>1.5</v>
      </c>
      <c r="G72" s="19">
        <v>0.46860000000000002</v>
      </c>
      <c r="H72" s="11">
        <v>0.70290000000000008</v>
      </c>
      <c r="I72" s="11"/>
    </row>
    <row r="73" spans="1:9" x14ac:dyDescent="0.3">
      <c r="A73" s="15">
        <v>78985</v>
      </c>
      <c r="F73">
        <v>1.38</v>
      </c>
      <c r="G73" s="19">
        <v>0.46860000000000002</v>
      </c>
      <c r="H73" s="11">
        <v>0.64666800000000002</v>
      </c>
      <c r="I73" s="11"/>
    </row>
    <row r="74" spans="1:9" x14ac:dyDescent="0.3">
      <c r="A74" s="15">
        <v>78986</v>
      </c>
      <c r="F74">
        <v>1.38</v>
      </c>
      <c r="G74" s="19">
        <v>0.46860000000000002</v>
      </c>
      <c r="H74" s="11">
        <v>0.64666800000000002</v>
      </c>
      <c r="I74" s="11"/>
    </row>
    <row r="75" spans="1:9" x14ac:dyDescent="0.3">
      <c r="A75" s="15">
        <v>78987</v>
      </c>
      <c r="F75">
        <v>1.38</v>
      </c>
      <c r="G75" s="19">
        <v>0.46860000000000002</v>
      </c>
      <c r="H75" s="11">
        <v>0.64666800000000002</v>
      </c>
      <c r="I75" s="11"/>
    </row>
    <row r="76" spans="1:9" x14ac:dyDescent="0.3">
      <c r="A76" s="15">
        <v>78998</v>
      </c>
      <c r="F76">
        <v>1.38</v>
      </c>
      <c r="G76" s="19">
        <v>0.46860000000000002</v>
      </c>
      <c r="H76">
        <v>0.64666800000000002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F2" sqref="F2:F5"/>
    </sheetView>
  </sheetViews>
  <sheetFormatPr defaultRowHeight="14.4" x14ac:dyDescent="0.3"/>
  <sheetData>
    <row r="1" spans="1:8" x14ac:dyDescent="0.3">
      <c r="A1" t="s">
        <v>9</v>
      </c>
      <c r="B1" t="s">
        <v>10</v>
      </c>
      <c r="C1" t="s">
        <v>11</v>
      </c>
      <c r="D1" t="s">
        <v>12</v>
      </c>
      <c r="E1" t="s">
        <v>41</v>
      </c>
      <c r="F1" t="s">
        <v>13</v>
      </c>
      <c r="G1" t="s">
        <v>14</v>
      </c>
      <c r="H1" t="s">
        <v>15</v>
      </c>
    </row>
    <row r="2" spans="1:8" x14ac:dyDescent="0.3">
      <c r="A2">
        <v>69016</v>
      </c>
      <c r="B2">
        <v>42</v>
      </c>
      <c r="C2">
        <v>240</v>
      </c>
      <c r="D2">
        <v>2.8</v>
      </c>
      <c r="E2">
        <v>100113</v>
      </c>
      <c r="F2" s="18">
        <v>42.3</v>
      </c>
      <c r="G2" s="19">
        <v>0.50060000000000004</v>
      </c>
      <c r="H2" s="1">
        <v>21.175380000000001</v>
      </c>
    </row>
    <row r="3" spans="1:8" x14ac:dyDescent="0.3">
      <c r="A3">
        <v>69017</v>
      </c>
      <c r="B3">
        <v>42</v>
      </c>
      <c r="C3">
        <v>240</v>
      </c>
      <c r="D3">
        <v>2.8</v>
      </c>
      <c r="E3">
        <v>100113</v>
      </c>
      <c r="F3" s="18">
        <v>42.3</v>
      </c>
      <c r="G3" s="19">
        <v>0.50060000000000004</v>
      </c>
      <c r="H3" s="1">
        <v>21.175380000000001</v>
      </c>
    </row>
    <row r="4" spans="1:8" x14ac:dyDescent="0.3">
      <c r="A4">
        <v>69018</v>
      </c>
      <c r="B4">
        <v>42</v>
      </c>
      <c r="C4">
        <v>240</v>
      </c>
      <c r="D4">
        <v>2.8</v>
      </c>
      <c r="E4">
        <v>100113</v>
      </c>
      <c r="F4" s="18">
        <v>47.55</v>
      </c>
      <c r="G4" s="19">
        <v>0.50060000000000004</v>
      </c>
      <c r="H4" s="1">
        <v>23.803530000000002</v>
      </c>
    </row>
    <row r="5" spans="1:8" x14ac:dyDescent="0.3">
      <c r="A5">
        <v>69020</v>
      </c>
      <c r="B5">
        <v>42</v>
      </c>
      <c r="C5">
        <v>240</v>
      </c>
      <c r="D5">
        <v>2.8</v>
      </c>
      <c r="E5">
        <v>100113</v>
      </c>
      <c r="F5" s="18">
        <v>42.3</v>
      </c>
      <c r="G5" s="19">
        <v>0.50060000000000004</v>
      </c>
      <c r="H5" s="1">
        <v>21.175380000000001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0A2E73A235C74E9F7408FCC41D6DD6" ma:contentTypeVersion="8" ma:contentTypeDescription="Create a new document." ma:contentTypeScope="" ma:versionID="2d321db8659f908b4244fb0d1e79ed8a">
  <xsd:schema xmlns:xsd="http://www.w3.org/2001/XMLSchema" xmlns:xs="http://www.w3.org/2001/XMLSchema" xmlns:p="http://schemas.microsoft.com/office/2006/metadata/properties" xmlns:ns3="582b1c85-42af-4c10-aa63-b09def28789c" xmlns:ns4="71f23953-0f56-448a-b1fb-9437bb56524e" targetNamespace="http://schemas.microsoft.com/office/2006/metadata/properties" ma:root="true" ma:fieldsID="f0671686ea7fc7a6c4c9e0fe02afb514" ns3:_="" ns4:_="">
    <xsd:import namespace="582b1c85-42af-4c10-aa63-b09def28789c"/>
    <xsd:import namespace="71f23953-0f56-448a-b1fb-9437bb5652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b1c85-42af-4c10-aa63-b09def287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3953-0f56-448a-b1fb-9437bb565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8FA14F-2873-44EC-9834-A09E2C1545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72C42-81D5-4FF0-9888-6A180791C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2b1c85-42af-4c10-aa63-b09def28789c"/>
    <ds:schemaRef ds:uri="71f23953-0f56-448a-b1fb-9437bb5652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ECC6F2-1176-4EDF-8CCC-5DC215CE2BA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82b1c85-42af-4c10-aa63-b09def28789c"/>
    <ds:schemaRef ds:uri="71f23953-0f56-448a-b1fb-9437bb56524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Classic Delight Mozzarella</vt:lpstr>
      <vt:lpstr>TKC Points</vt:lpstr>
      <vt:lpstr>mozz</vt:lpstr>
      <vt:lpstr>flour</vt:lpstr>
      <vt:lpstr>paste</vt:lpstr>
      <vt:lpstr>chicken</vt:lpstr>
    </vt:vector>
  </TitlesOfParts>
  <Company>TSFCO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FSCPJLP</dc:creator>
  <cp:lastModifiedBy>Michele Laughman</cp:lastModifiedBy>
  <cp:lastPrinted>2024-06-24T18:22:25Z</cp:lastPrinted>
  <dcterms:created xsi:type="dcterms:W3CDTF">2015-02-12T18:11:35Z</dcterms:created>
  <dcterms:modified xsi:type="dcterms:W3CDTF">2024-12-31T16:36:19Z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0x010100750A2E73A235C74E9F7408FCC41D6DD6</vt:lpwstr>
  </property>
</Properties>
</file>