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nance and Management\State Aid and School Finance\Finance\2024 Finance\FINAL DOWNLOADS\Reports\"/>
    </mc:Choice>
  </mc:AlternateContent>
  <xr:revisionPtr revIDLastSave="0" documentId="13_ncr:1_{C400E700-DABC-4355-96C0-C3D1532ED46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xp&amp;FB" sheetId="2" r:id="rId1"/>
  </sheets>
  <externalReferences>
    <externalReference r:id="rId2"/>
    <externalReference r:id="rId3"/>
    <externalReference r:id="rId4"/>
  </externalReferences>
  <definedNames>
    <definedName name="_51002">[1]Districts!#REF!</definedName>
    <definedName name="_xlnm._FilterDatabase" localSheetId="0" hidden="1">'Exp&amp;FB'!$O$1:$O$155</definedName>
    <definedName name="_Key1" hidden="1">#REF!</definedName>
    <definedName name="_Order1" hidden="1">255</definedName>
    <definedName name="_Sort" hidden="1">#REF!</definedName>
    <definedName name="Acc_Enrollment">#REF!</definedName>
    <definedName name="ACT_COMPOSITE">#REF!</definedName>
    <definedName name="ACT_NUMBER_TESTED">#REF!</definedName>
    <definedName name="All_Other">#REF!</definedName>
    <definedName name="ATTENDANCE_RATES">#REF!</definedName>
    <definedName name="Average_Daily_Attendance">#REF!</definedName>
    <definedName name="Average_Daily_Membership">#REF!</definedName>
    <definedName name="Average_District_Salary">#REF!</definedName>
    <definedName name="Average_Local_Exper">#REF!</definedName>
    <definedName name="AVERAGE_SCHOOL_SALARY">#REF!</definedName>
    <definedName name="Average_Total_Exper">#REF!</definedName>
    <definedName name="Counselor_FTE">#REF!</definedName>
    <definedName name="Counselor_Ratio">#REF!</definedName>
    <definedName name="County_Gen_Fund_Revenue">#REF!</definedName>
    <definedName name="County_Spec_Fund_Revenue">#REF!</definedName>
    <definedName name="_xlnm.Criteria">#REF!</definedName>
    <definedName name="Cur_Select_01">#REF!</definedName>
    <definedName name="Cur_Select_02">#REF!</definedName>
    <definedName name="_xlnm.Database">#REF!</definedName>
    <definedName name="District">#REF!</definedName>
    <definedName name="District_Attendance_Rate">#REF!</definedName>
    <definedName name="District_Code">#REF!</definedName>
    <definedName name="District_Name">#REF!</definedName>
    <definedName name="DROPOUTS">#REF!</definedName>
    <definedName name="Dropouts_Rate_10">#REF!</definedName>
    <definedName name="Dropouts_Rate_11">#REF!</definedName>
    <definedName name="Dropouts_Rate_12">#REF!</definedName>
    <definedName name="Dropouts_Rate_7">#REF!</definedName>
    <definedName name="Dropouts_Rate_8">#REF!</definedName>
    <definedName name="Dropouts_Rate_9">#REF!</definedName>
    <definedName name="DUX">#REF!</definedName>
    <definedName name="Employee_Benefits">#REF!</definedName>
    <definedName name="Employee_Salaries">#REF!</definedName>
    <definedName name="End_Year_Enrollment">#REF!</definedName>
    <definedName name="Expend_Per_Pupil">#REF!</definedName>
    <definedName name="FALL_ENROLLMENT">#REF!</definedName>
    <definedName name="Federal_Gen_Fund_Revenue">#REF!</definedName>
    <definedName name="Federal_Spec_Fund_Revenue">#REF!</definedName>
    <definedName name="Fill1">#REF!</definedName>
    <definedName name="Fill10">#REF!</definedName>
    <definedName name="Fill11">#REF!</definedName>
    <definedName name="Fill12">#REF!</definedName>
    <definedName name="Fill13">#REF!</definedName>
    <definedName name="Fill14">#REF!</definedName>
    <definedName name="Fill15">#REF!</definedName>
    <definedName name="Fill16">#REF!</definedName>
    <definedName name="Fill17">#REF!</definedName>
    <definedName name="Fill2">#REF!</definedName>
    <definedName name="Fill3">#REF!</definedName>
    <definedName name="Fill4">#REF!</definedName>
    <definedName name="Fill5">#REF!</definedName>
    <definedName name="Fill6">#REF!</definedName>
    <definedName name="Fill7">#REF!</definedName>
    <definedName name="Fill8">#REF!</definedName>
    <definedName name="Fill9">#REF!</definedName>
    <definedName name="Grade_Span">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>[2]Districts!#REF!</definedName>
    <definedName name="jolene" hidden="1">[3]LEVIES97!$A$6:$AA$182</definedName>
    <definedName name="K_Enrollment">#REF!</definedName>
    <definedName name="Less_Than_5_Year_Exp">#REF!</definedName>
    <definedName name="Librarian_FTE">#REF!</definedName>
    <definedName name="Librarian_Ratio">#REF!</definedName>
    <definedName name="Local_Gen_Fund_Revenue">#REF!</definedName>
    <definedName name="Local_Spec_Fund_Revenue">#REF!</definedName>
    <definedName name="Lost_Enrollment">#REF!</definedName>
    <definedName name="Max_Masters_Salary">#REF!</definedName>
    <definedName name="Minimum_Bach_Salary">#REF!</definedName>
    <definedName name="New_Enrollment">#REF!</definedName>
    <definedName name="No_Of_Advanced_Degree">#REF!</definedName>
    <definedName name="Num_Dropouts_10">#REF!</definedName>
    <definedName name="Num_Dropouts_11">#REF!</definedName>
    <definedName name="Num_Dropouts_12">#REF!</definedName>
    <definedName name="Num_Dropouts_7">#REF!</definedName>
    <definedName name="Num_Dropouts_8">#REF!</definedName>
    <definedName name="Num_Dropouts_9">#REF!</definedName>
    <definedName name="NUMBER_GRADUATES">#REF!</definedName>
    <definedName name="OTIS_LENNON_NUMBER_TESTED">#REF!</definedName>
    <definedName name="OTIS_LENNON_PERCENTILE">#REF!</definedName>
    <definedName name="Overall_Dropout_Rate">#REF!</definedName>
    <definedName name="PartVSec1">#REF!</definedName>
    <definedName name="PartVSec2">#REF!</definedName>
    <definedName name="Perc_Less_Than_5_Year_Exp">#REF!</definedName>
    <definedName name="Percent_Of_Advanced_Degree">#REF!</definedName>
    <definedName name="Principal_FTE">#REF!</definedName>
    <definedName name="Principal_Ratio">#REF!</definedName>
    <definedName name="_xlnm.Print_Area" localSheetId="0">'Exp&amp;FB'!$A$1:$N$155</definedName>
    <definedName name="_xlnm.Print_Titles" localSheetId="0">'Exp&amp;FB'!$1:$6</definedName>
    <definedName name="QRY___Dist_by_Disability__3_21_">#REF!</definedName>
    <definedName name="Qry_District_by_Disability">#REF!</definedName>
    <definedName name="QRY1_12ADMFinal_Out">#REF!</definedName>
    <definedName name="QryADM1_12Add">#REF!</definedName>
    <definedName name="QryADM1_12Subtract">#REF!</definedName>
    <definedName name="QryADMKgAdd">#REF!</definedName>
    <definedName name="QryADMKgSubtract">#REF!</definedName>
    <definedName name="QryKGADMFinal_out">#REF!</definedName>
    <definedName name="Retained_Student_Ratio">#REF!</definedName>
    <definedName name="Retained_Students">#REF!</definedName>
    <definedName name="school_area">#REF!</definedName>
    <definedName name="School_Attendance_Rate">#REF!</definedName>
    <definedName name="School_Code">#REF!</definedName>
    <definedName name="SCHOOL_NAME">#REF!</definedName>
    <definedName name="School_Phone_Num">#REF!</definedName>
    <definedName name="School_Principal">#REF!</definedName>
    <definedName name="School_Principal_Num">#REF!</definedName>
    <definedName name="School_Type">#REF!</definedName>
    <definedName name="STANFORD_METROPOLITAN_PERCENTILE">#REF!</definedName>
    <definedName name="State_Gen_Fund_Revenue">#REF!</definedName>
    <definedName name="State_Spec_Fund_Revenue">#REF!</definedName>
    <definedName name="STUDENT_TO_STAFF_RATIO">#REF!</definedName>
    <definedName name="TBL1_12ADM1_Out">#REF!</definedName>
    <definedName name="TblAttndanceCenterSummary">#REF!</definedName>
    <definedName name="TblAttndanceCenterSummary1">#REF!</definedName>
    <definedName name="Teacher_FTE">#REF!</definedName>
    <definedName name="Teacher_Ratio">#REF!</definedName>
    <definedName name="Tot_Number_Of_Teachers">#REF!</definedName>
    <definedName name="Total_Expenditure">#REF!</definedName>
    <definedName name="TOTAL_INSTRUCTIONAL_STAFF">#REF!</definedName>
    <definedName name="Y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2" l="1"/>
  <c r="H11" i="2"/>
  <c r="H12" i="2"/>
  <c r="H13" i="2"/>
  <c r="H14" i="2"/>
  <c r="H15" i="2"/>
  <c r="H18" i="2"/>
  <c r="H19" i="2"/>
  <c r="H20" i="2"/>
  <c r="H21" i="2"/>
  <c r="H22" i="2"/>
  <c r="H23" i="2"/>
  <c r="H26" i="2"/>
  <c r="H27" i="2"/>
  <c r="H28" i="2"/>
  <c r="H29" i="2"/>
  <c r="H30" i="2"/>
  <c r="H31" i="2"/>
  <c r="H34" i="2"/>
  <c r="H35" i="2"/>
  <c r="H36" i="2"/>
  <c r="H37" i="2"/>
  <c r="H38" i="2"/>
  <c r="H39" i="2"/>
  <c r="H42" i="2"/>
  <c r="H43" i="2"/>
  <c r="H44" i="2"/>
  <c r="H45" i="2"/>
  <c r="H46" i="2"/>
  <c r="H47" i="2"/>
  <c r="H50" i="2"/>
  <c r="H51" i="2"/>
  <c r="H52" i="2"/>
  <c r="H53" i="2"/>
  <c r="H54" i="2"/>
  <c r="H55" i="2"/>
  <c r="H58" i="2"/>
  <c r="H59" i="2"/>
  <c r="H60" i="2"/>
  <c r="H61" i="2"/>
  <c r="H62" i="2"/>
  <c r="H63" i="2"/>
  <c r="H66" i="2"/>
  <c r="H67" i="2"/>
  <c r="H68" i="2"/>
  <c r="H69" i="2"/>
  <c r="H70" i="2"/>
  <c r="H71" i="2"/>
  <c r="H74" i="2"/>
  <c r="H75" i="2"/>
  <c r="H76" i="2"/>
  <c r="H77" i="2"/>
  <c r="H78" i="2"/>
  <c r="H79" i="2"/>
  <c r="H82" i="2"/>
  <c r="H83" i="2"/>
  <c r="H84" i="2"/>
  <c r="H85" i="2"/>
  <c r="H86" i="2"/>
  <c r="H87" i="2"/>
  <c r="H90" i="2"/>
  <c r="H91" i="2"/>
  <c r="H92" i="2"/>
  <c r="H93" i="2"/>
  <c r="H94" i="2"/>
  <c r="H95" i="2"/>
  <c r="H98" i="2"/>
  <c r="H99" i="2"/>
  <c r="H100" i="2"/>
  <c r="H101" i="2"/>
  <c r="H102" i="2"/>
  <c r="H103" i="2"/>
  <c r="H106" i="2"/>
  <c r="H107" i="2"/>
  <c r="H108" i="2"/>
  <c r="H109" i="2"/>
  <c r="H110" i="2"/>
  <c r="H111" i="2"/>
  <c r="H114" i="2"/>
  <c r="H115" i="2"/>
  <c r="H116" i="2"/>
  <c r="H117" i="2"/>
  <c r="H118" i="2"/>
  <c r="H119" i="2"/>
  <c r="H121" i="2"/>
  <c r="H122" i="2"/>
  <c r="H123" i="2"/>
  <c r="H124" i="2"/>
  <c r="H125" i="2"/>
  <c r="H126" i="2"/>
  <c r="H129" i="2"/>
  <c r="H130" i="2"/>
  <c r="H131" i="2"/>
  <c r="H132" i="2"/>
  <c r="H133" i="2"/>
  <c r="H134" i="2"/>
  <c r="H137" i="2"/>
  <c r="H138" i="2"/>
  <c r="H139" i="2"/>
  <c r="H140" i="2"/>
  <c r="H141" i="2"/>
  <c r="H142" i="2"/>
  <c r="H145" i="2"/>
  <c r="H146" i="2"/>
  <c r="H147" i="2"/>
  <c r="H148" i="2"/>
  <c r="H149" i="2"/>
  <c r="H150" i="2"/>
  <c r="H153" i="2"/>
  <c r="H154" i="2"/>
  <c r="E15" i="2"/>
  <c r="E23" i="2"/>
  <c r="E31" i="2"/>
  <c r="E39" i="2"/>
  <c r="E47" i="2"/>
  <c r="E55" i="2"/>
  <c r="E63" i="2"/>
  <c r="E71" i="2"/>
  <c r="E79" i="2"/>
  <c r="E87" i="2"/>
  <c r="E95" i="2"/>
  <c r="E103" i="2"/>
  <c r="E111" i="2"/>
  <c r="E119" i="2"/>
  <c r="E126" i="2"/>
  <c r="E134" i="2"/>
  <c r="E142" i="2"/>
  <c r="E150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H8" i="2"/>
  <c r="H9" i="2"/>
  <c r="H16" i="2"/>
  <c r="H17" i="2"/>
  <c r="H24" i="2"/>
  <c r="H25" i="2"/>
  <c r="H32" i="2"/>
  <c r="H33" i="2"/>
  <c r="H40" i="2"/>
  <c r="H41" i="2"/>
  <c r="H48" i="2"/>
  <c r="H49" i="2"/>
  <c r="H56" i="2"/>
  <c r="H57" i="2"/>
  <c r="H64" i="2"/>
  <c r="H65" i="2"/>
  <c r="H72" i="2"/>
  <c r="H73" i="2"/>
  <c r="H80" i="2"/>
  <c r="H81" i="2"/>
  <c r="H88" i="2"/>
  <c r="H89" i="2"/>
  <c r="H96" i="2"/>
  <c r="H97" i="2"/>
  <c r="H104" i="2"/>
  <c r="H105" i="2"/>
  <c r="H112" i="2"/>
  <c r="H113" i="2"/>
  <c r="H120" i="2"/>
  <c r="H127" i="2"/>
  <c r="H128" i="2"/>
  <c r="H135" i="2"/>
  <c r="H136" i="2"/>
  <c r="H143" i="2"/>
  <c r="H144" i="2"/>
  <c r="H151" i="2"/>
  <c r="H152" i="2"/>
  <c r="E8" i="2"/>
  <c r="E9" i="2"/>
  <c r="E10" i="2"/>
  <c r="E11" i="2"/>
  <c r="E12" i="2"/>
  <c r="E13" i="2"/>
  <c r="E14" i="2"/>
  <c r="E16" i="2"/>
  <c r="E17" i="2"/>
  <c r="E18" i="2"/>
  <c r="E19" i="2"/>
  <c r="E20" i="2"/>
  <c r="E21" i="2"/>
  <c r="E22" i="2"/>
  <c r="E24" i="2"/>
  <c r="E25" i="2"/>
  <c r="E26" i="2"/>
  <c r="E27" i="2"/>
  <c r="E28" i="2"/>
  <c r="E29" i="2"/>
  <c r="E30" i="2"/>
  <c r="E32" i="2"/>
  <c r="E33" i="2"/>
  <c r="E34" i="2"/>
  <c r="E35" i="2"/>
  <c r="E36" i="2"/>
  <c r="E37" i="2"/>
  <c r="E38" i="2"/>
  <c r="E40" i="2"/>
  <c r="E41" i="2"/>
  <c r="E42" i="2"/>
  <c r="E43" i="2"/>
  <c r="E44" i="2"/>
  <c r="E45" i="2"/>
  <c r="E46" i="2"/>
  <c r="E48" i="2"/>
  <c r="E49" i="2"/>
  <c r="E50" i="2"/>
  <c r="E51" i="2"/>
  <c r="E52" i="2"/>
  <c r="E53" i="2"/>
  <c r="E54" i="2"/>
  <c r="E56" i="2"/>
  <c r="E57" i="2"/>
  <c r="E58" i="2"/>
  <c r="E59" i="2"/>
  <c r="E60" i="2"/>
  <c r="E61" i="2"/>
  <c r="E62" i="2"/>
  <c r="E64" i="2"/>
  <c r="E65" i="2"/>
  <c r="E66" i="2"/>
  <c r="E67" i="2"/>
  <c r="E68" i="2"/>
  <c r="E69" i="2"/>
  <c r="E70" i="2"/>
  <c r="E72" i="2"/>
  <c r="E73" i="2"/>
  <c r="E74" i="2"/>
  <c r="E75" i="2"/>
  <c r="E76" i="2"/>
  <c r="E77" i="2"/>
  <c r="E78" i="2"/>
  <c r="E80" i="2"/>
  <c r="E81" i="2"/>
  <c r="E82" i="2"/>
  <c r="E83" i="2"/>
  <c r="E84" i="2"/>
  <c r="E85" i="2"/>
  <c r="E86" i="2"/>
  <c r="E88" i="2"/>
  <c r="E89" i="2"/>
  <c r="E90" i="2"/>
  <c r="E91" i="2"/>
  <c r="E92" i="2"/>
  <c r="E93" i="2"/>
  <c r="E94" i="2"/>
  <c r="E96" i="2"/>
  <c r="E97" i="2"/>
  <c r="E98" i="2"/>
  <c r="E99" i="2"/>
  <c r="E100" i="2"/>
  <c r="E101" i="2"/>
  <c r="E102" i="2"/>
  <c r="E104" i="2"/>
  <c r="E105" i="2"/>
  <c r="E106" i="2"/>
  <c r="E107" i="2"/>
  <c r="E108" i="2"/>
  <c r="E109" i="2"/>
  <c r="E110" i="2"/>
  <c r="E112" i="2"/>
  <c r="E113" i="2"/>
  <c r="E114" i="2"/>
  <c r="E115" i="2"/>
  <c r="E116" i="2"/>
  <c r="E117" i="2"/>
  <c r="E118" i="2"/>
  <c r="E120" i="2"/>
  <c r="E121" i="2"/>
  <c r="E122" i="2"/>
  <c r="E123" i="2"/>
  <c r="E124" i="2"/>
  <c r="E125" i="2"/>
  <c r="E127" i="2"/>
  <c r="E128" i="2"/>
  <c r="E129" i="2"/>
  <c r="E130" i="2"/>
  <c r="E131" i="2"/>
  <c r="E132" i="2"/>
  <c r="E133" i="2"/>
  <c r="E135" i="2"/>
  <c r="E136" i="2"/>
  <c r="E137" i="2"/>
  <c r="E138" i="2"/>
  <c r="E139" i="2"/>
  <c r="E140" i="2"/>
  <c r="E141" i="2"/>
  <c r="E143" i="2"/>
  <c r="E144" i="2"/>
  <c r="E145" i="2"/>
  <c r="E146" i="2"/>
  <c r="E147" i="2"/>
  <c r="E148" i="2"/>
  <c r="E149" i="2"/>
  <c r="E151" i="2"/>
  <c r="E152" i="2"/>
  <c r="E153" i="2"/>
  <c r="E154" i="2"/>
  <c r="N7" i="2" l="1"/>
  <c r="J155" i="2" l="1"/>
  <c r="F155" i="2"/>
  <c r="C155" i="2"/>
  <c r="M155" i="2"/>
  <c r="G155" i="2"/>
  <c r="D155" i="2" l="1"/>
  <c r="E7" i="2" l="1"/>
  <c r="E155" i="2" l="1"/>
  <c r="H7" i="2"/>
  <c r="H155" i="2"/>
  <c r="I155" i="2" l="1"/>
  <c r="K155" i="2" s="1"/>
  <c r="K7" i="2"/>
  <c r="L155" i="2" s="1"/>
  <c r="N155" i="2" s="1"/>
</calcChain>
</file>

<file path=xl/sharedStrings.xml><?xml version="1.0" encoding="utf-8"?>
<sst xmlns="http://schemas.openxmlformats.org/spreadsheetml/2006/main" count="169" uniqueCount="161">
  <si>
    <t>General Fund  (10)</t>
  </si>
  <si>
    <t>%</t>
  </si>
  <si>
    <t>Plankinton 01-1</t>
  </si>
  <si>
    <t>White Lake 01-3</t>
  </si>
  <si>
    <t>Huron 02-2</t>
  </si>
  <si>
    <t>Iroquois 02-3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</si>
  <si>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</si>
  <si>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</si>
  <si>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</si>
  <si>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</si>
  <si>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</si>
  <si>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</si>
  <si>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</si>
  <si>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Area 05-6</t>
  </si>
  <si>
    <t>Aberdeen 06-1</t>
  </si>
  <si>
    <t>Warner 06-5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</si>
  <si>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</si>
  <si>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</si>
  <si>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</si>
  <si>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</si>
  <si>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</si>
  <si>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</si>
  <si>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Community 11-4</t>
  </si>
  <si>
    <t>Clark 12-2</t>
  </si>
  <si>
    <t>Willow Lake 12-3</t>
  </si>
  <si>
    <t>Vermillion 13-1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</si>
  <si>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</si>
  <si>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</si>
  <si>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</si>
  <si>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</si>
  <si>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</si>
  <si>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</si>
  <si>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</si>
  <si>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</si>
  <si>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</si>
  <si>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</si>
  <si>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</si>
  <si>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</si>
  <si>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</si>
  <si>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Deuel 19-4</t>
  </si>
  <si>
    <t>Eagle Butte 20-1</t>
  </si>
  <si>
    <t>Timber Lake 20-3</t>
  </si>
  <si>
    <t>Armour 21-1</t>
  </si>
  <si>
    <t>Bowdle 22-1</t>
  </si>
  <si>
    <t>Edmunds Central 22-5</t>
  </si>
  <si>
    <t>Edgemont 23-1</t>
  </si>
  <si>
    <t>Hot Springs 23-2</t>
  </si>
  <si>
    <t>Oelrichs 23-3</t>
  </si>
  <si>
    <t>Big Stone City 25-1</t>
  </si>
  <si>
    <t>Milbank 25-4</t>
  </si>
  <si>
    <t>Burke 26-2</t>
  </si>
  <si>
    <t>Gregory 26-4</t>
  </si>
  <si>
    <t>Haakon 27-1</t>
  </si>
  <si>
    <t>Castlewood 28-1</t>
  </si>
  <si>
    <t>Estelline 28-2</t>
  </si>
  <si>
    <t>Hamlin 28-3</t>
  </si>
  <si>
    <t>Hanson 30-1</t>
  </si>
  <si>
    <t>Harding County 31-1</t>
  </si>
  <si>
    <t>Pierre 32-2</t>
  </si>
  <si>
    <t>Freeman 33-1</t>
  </si>
  <si>
    <t>Menno 33-2</t>
  </si>
  <si>
    <t>Parkston 33-3</t>
  </si>
  <si>
    <t>Tripp-Delmont 33-5</t>
  </si>
  <si>
    <t>Wessington Springs 36-2</t>
  </si>
  <si>
    <t>Jones County 37-3</t>
  </si>
  <si>
    <t>Arlington 38-1</t>
  </si>
  <si>
    <t>De Smet 38-2</t>
  </si>
  <si>
    <t>Lake Preston 38-3</t>
  </si>
  <si>
    <t>Chester Area 39-1</t>
  </si>
  <si>
    <t>Madison Central 39-2</t>
  </si>
  <si>
    <t>Lead-Deadwood 40-1</t>
  </si>
  <si>
    <t>Spearfish 40-2</t>
  </si>
  <si>
    <t>Canton 41-1</t>
  </si>
  <si>
    <t>Harrisburg 41-2</t>
  </si>
  <si>
    <t>Lennox 41-4</t>
  </si>
  <si>
    <t>Lyman 42-1</t>
  </si>
  <si>
    <t>Canistota 43-1</t>
  </si>
  <si>
    <t>Montrose 43-2</t>
  </si>
  <si>
    <t>McCook Central 43-7</t>
  </si>
  <si>
    <t>Eureka 44-1</t>
  </si>
  <si>
    <t>Leola 44-2</t>
  </si>
  <si>
    <t>Britton-Hecla 45-4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</si>
  <si>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</si>
  <si>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</si>
  <si>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</si>
  <si>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</si>
  <si>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</si>
  <si>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</si>
  <si>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</si>
  <si>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</si>
  <si>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</si>
  <si>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</si>
  <si>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</si>
  <si>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</si>
  <si>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</si>
  <si>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</si>
  <si>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</si>
  <si>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</si>
  <si>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Area 51-4</t>
  </si>
  <si>
    <t>Wall 51-5</t>
  </si>
  <si>
    <t>Bison 52-1</t>
  </si>
  <si>
    <t>Gettysburg 53-1</t>
  </si>
  <si>
    <t>Hoven 53-2</t>
  </si>
  <si>
    <t>Rosholt 54-4</t>
  </si>
  <si>
    <t>Summit 54-6</t>
  </si>
  <si>
    <t>Wilmot 54-7</t>
  </si>
  <si>
    <t>Woonsocket 55-4</t>
  </si>
  <si>
    <t>Doland 56-2</t>
  </si>
  <si>
    <t>Redfield 56-4</t>
  </si>
  <si>
    <t>Stanley County 57-1</t>
  </si>
  <si>
    <t>Agar-Blunt-Onida 58-3</t>
  </si>
  <si>
    <t>Winner 59-2</t>
  </si>
  <si>
    <t>Centerville 60-1</t>
  </si>
  <si>
    <t>Marion 60-3</t>
  </si>
  <si>
    <t>Parker 60-4</t>
  </si>
  <si>
    <t>Alcester-Hudson 61-1</t>
  </si>
  <si>
    <t>Beresford 61-2</t>
  </si>
  <si>
    <t>Elk Point-Jefferson 61-7</t>
  </si>
  <si>
    <t>Dakota Valley 61-8</t>
  </si>
  <si>
    <t>Selby Area 62-5</t>
  </si>
  <si>
    <t>Gayville-Volin 63-1</t>
  </si>
  <si>
    <t>Yankton 63-3</t>
  </si>
  <si>
    <t>Dupree 64-2</t>
  </si>
  <si>
    <t>Todd County 66-1</t>
  </si>
  <si>
    <t>District Name</t>
  </si>
  <si>
    <t>Sisseton 54-2</t>
  </si>
  <si>
    <t>Sanborn Central 55-5</t>
  </si>
  <si>
    <t>Frederick Area 06-2</t>
  </si>
  <si>
    <t>Expenditures</t>
  </si>
  <si>
    <t>Capital Outlay  (21)</t>
  </si>
  <si>
    <t>Special Education  (22)</t>
  </si>
  <si>
    <t>Irene-Wakonda 13-3</t>
  </si>
  <si>
    <t>Kadoka Area 35-2</t>
  </si>
  <si>
    <t>Platte-Geddes 11-5</t>
  </si>
  <si>
    <t>Wolsey Wessington 02-6</t>
  </si>
  <si>
    <t>Groton Area 06-6</t>
  </si>
  <si>
    <t>Ipswich Public 22-6</t>
  </si>
  <si>
    <t>Faulkton Area 24-4</t>
  </si>
  <si>
    <t>Miller 29-4</t>
  </si>
  <si>
    <t>Highmore-Harrold 34-2</t>
  </si>
  <si>
    <t>Tea 41-5</t>
  </si>
  <si>
    <t>Hitchcock Tulare 56-6</t>
  </si>
  <si>
    <t>Northwestern Area 56-7</t>
  </si>
  <si>
    <t>Mobridge-Pollock 62-6</t>
  </si>
  <si>
    <t>Lemmon 52-4</t>
  </si>
  <si>
    <t>Colome Consolidated 59-3</t>
  </si>
  <si>
    <t>Webster Area 18-5</t>
  </si>
  <si>
    <t>Langford Area 45-5</t>
  </si>
  <si>
    <t>Bridgewater-Emery 30-3</t>
  </si>
  <si>
    <t>Total Fund Balance</t>
  </si>
  <si>
    <t>Viborg-Hurley 60-6</t>
  </si>
  <si>
    <t>General Fund/Impact Aid Combined</t>
  </si>
  <si>
    <t>Fund Balance*</t>
  </si>
  <si>
    <t>South Central 26-5</t>
  </si>
  <si>
    <t>Corsica-Stickney 21-3</t>
  </si>
  <si>
    <t>District Number</t>
  </si>
  <si>
    <t>Oglala Lakota County 65-1</t>
  </si>
  <si>
    <t>*General Fund Balance is made up of the committed, assigned and unassigned fund balance categories.</t>
  </si>
  <si>
    <t>FY2024 Fund Balance as a Percent of Total Expenditures</t>
  </si>
  <si>
    <t>as of 1/15/2025</t>
  </si>
  <si>
    <t>Oldham-Ramona-Rutlan 39-6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</si>
</sst>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%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2292E"/>
        <bgColor indexed="64"/>
      </patternFill>
    </fill>
    <fill>
      <patternFill patternType="solid">
        <fgColor rgb="FFC7B784"/>
        <bgColor indexed="64"/>
      </patternFill>
    </fill>
    <fill>
      <patternFill patternType="solid">
        <fgColor rgb="FF532A45"/>
        <bgColor indexed="64"/>
      </patternFill>
    </fill>
    <fill>
      <patternFill patternType="solid">
        <fgColor rgb="FF802629"/>
        <bgColor indexed="64"/>
      </patternFill>
    </fill>
  </fills>
  <borders count="1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0" applyFont="1" applyBorder="1"/>
    <xf numFmtId="0" fontId="6" fillId="0" borderId="0" xfId="0" applyFont="1" applyBorder="1"/>
    <xf numFmtId="8" fontId="6" fillId="0" borderId="0" xfId="0" applyNumberFormat="1" applyFont="1" applyFill="1" applyBorder="1"/>
    <xf numFmtId="0" fontId="6" fillId="0" borderId="0" xfId="0" applyFont="1" applyBorder="1" applyAlignment="1">
      <alignment horizontal="right"/>
    </xf>
    <xf numFmtId="0" fontId="7" fillId="0" borderId="0" xfId="0" applyFont="1" applyBorder="1"/>
    <xf numFmtId="0" fontId="6" fillId="0" borderId="0" xfId="0" applyFont="1" applyBorder="1" applyAlignment="1">
      <alignment wrapText="1"/>
    </xf>
    <xf numFmtId="0" fontId="8" fillId="0" borderId="1" xfId="2" applyFont="1" applyFill="1" applyBorder="1" applyAlignment="1"/>
    <xf numFmtId="0" fontId="8" fillId="0" borderId="2" xfId="2" applyFont="1" applyFill="1" applyBorder="1" applyAlignment="1">
      <alignment horizontal="right"/>
    </xf>
    <xf numFmtId="164" fontId="6" fillId="0" borderId="7" xfId="3" applyNumberFormat="1" applyFont="1" applyFill="1" applyBorder="1"/>
    <xf numFmtId="0" fontId="6" fillId="0" borderId="14" xfId="0" applyFont="1" applyBorder="1"/>
    <xf numFmtId="0" fontId="6" fillId="0" borderId="13" xfId="0" applyFont="1" applyBorder="1"/>
    <xf numFmtId="6" fontId="6" fillId="0" borderId="8" xfId="2" applyNumberFormat="1" applyFont="1" applyFill="1" applyBorder="1" applyAlignment="1">
      <alignment horizontal="right"/>
    </xf>
    <xf numFmtId="6" fontId="6" fillId="0" borderId="9" xfId="2" applyNumberFormat="1" applyFont="1" applyFill="1" applyBorder="1" applyAlignment="1">
      <alignment horizontal="right"/>
    </xf>
    <xf numFmtId="164" fontId="6" fillId="0" borderId="10" xfId="3" applyNumberFormat="1" applyFont="1" applyFill="1" applyBorder="1"/>
    <xf numFmtId="6" fontId="6" fillId="0" borderId="0" xfId="0" applyNumberFormat="1" applyFont="1" applyBorder="1"/>
    <xf numFmtId="10" fontId="4" fillId="2" borderId="7" xfId="1" applyNumberFormat="1" applyFont="1" applyFill="1" applyBorder="1" applyAlignment="1">
      <alignment horizontal="center" wrapText="1"/>
    </xf>
    <xf numFmtId="0" fontId="4" fillId="4" borderId="6" xfId="1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wrapText="1"/>
    </xf>
    <xf numFmtId="10" fontId="4" fillId="4" borderId="7" xfId="1" applyNumberFormat="1" applyFont="1" applyFill="1" applyBorder="1" applyAlignment="1">
      <alignment horizontal="center" wrapText="1"/>
    </xf>
    <xf numFmtId="10" fontId="4" fillId="5" borderId="7" xfId="1" applyNumberFormat="1" applyFont="1" applyFill="1" applyBorder="1" applyAlignment="1">
      <alignment horizontal="center" wrapText="1"/>
    </xf>
    <xf numFmtId="8" fontId="4" fillId="5" borderId="6" xfId="1" applyNumberFormat="1" applyFont="1" applyFill="1" applyBorder="1" applyAlignment="1">
      <alignment horizontal="center" wrapText="1"/>
    </xf>
    <xf numFmtId="7" fontId="4" fillId="5" borderId="1" xfId="1" applyNumberFormat="1" applyFont="1" applyFill="1" applyBorder="1" applyAlignment="1">
      <alignment horizontal="center" wrapText="1"/>
    </xf>
    <xf numFmtId="0" fontId="4" fillId="2" borderId="6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wrapText="1"/>
    </xf>
    <xf numFmtId="8" fontId="9" fillId="3" borderId="6" xfId="1" applyNumberFormat="1" applyFont="1" applyFill="1" applyBorder="1" applyAlignment="1">
      <alignment horizontal="center" wrapText="1"/>
    </xf>
    <xf numFmtId="7" fontId="9" fillId="3" borderId="1" xfId="1" applyNumberFormat="1" applyFont="1" applyFill="1" applyBorder="1" applyAlignment="1">
      <alignment horizontal="center" wrapText="1"/>
    </xf>
    <xf numFmtId="10" fontId="9" fillId="3" borderId="7" xfId="1" applyNumberFormat="1" applyFont="1" applyFill="1" applyBorder="1" applyAlignment="1">
      <alignment horizontal="center" wrapText="1"/>
    </xf>
    <xf numFmtId="0" fontId="7" fillId="0" borderId="0" xfId="0" applyFont="1" applyBorder="1" applyAlignment="1">
      <alignment horizontal="left"/>
    </xf>
    <xf numFmtId="6" fontId="6" fillId="0" borderId="16" xfId="2" applyNumberFormat="1" applyFont="1" applyFill="1" applyBorder="1" applyAlignment="1">
      <alignment horizontal="right"/>
    </xf>
    <xf numFmtId="6" fontId="6" fillId="0" borderId="15" xfId="2" applyNumberFormat="1" applyFont="1" applyFill="1" applyBorder="1" applyAlignment="1">
      <alignment horizontal="right"/>
    </xf>
    <xf numFmtId="6" fontId="6" fillId="0" borderId="18" xfId="2" applyNumberFormat="1" applyFont="1" applyFill="1" applyBorder="1" applyAlignment="1">
      <alignment horizontal="right"/>
    </xf>
    <xf numFmtId="6" fontId="6" fillId="0" borderId="17" xfId="2" applyNumberFormat="1" applyFont="1" applyFill="1" applyBorder="1" applyAlignment="1">
      <alignment horizontal="right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5" borderId="3" xfId="1" applyFont="1" applyFill="1" applyBorder="1" applyAlignment="1">
      <alignment horizontal="center"/>
    </xf>
    <xf numFmtId="0" fontId="4" fillId="5" borderId="4" xfId="1" applyFont="1" applyFill="1" applyBorder="1" applyAlignment="1">
      <alignment horizontal="center"/>
    </xf>
    <xf numFmtId="0" fontId="4" fillId="5" borderId="5" xfId="1" applyFont="1" applyFill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3" borderId="3" xfId="1" applyFont="1" applyFill="1" applyBorder="1" applyAlignment="1">
      <alignment horizontal="center"/>
    </xf>
    <xf numFmtId="0" fontId="9" fillId="3" borderId="4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/>
    </xf>
    <xf numFmtId="0" fontId="9" fillId="0" borderId="11" xfId="1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</cellXfs>
  <cellStyles count="6">
    <cellStyle name="Comma 2" xfId="5" xr:uid="{E8DC7636-6CE6-4A28-BFF5-3A22980FF9EB}"/>
    <cellStyle name="Normal" xfId="0" builtinId="0"/>
    <cellStyle name="Normal 2" xfId="4" xr:uid="{AC4CF809-269C-4426-8B64-8F6F5CA732A1}"/>
    <cellStyle name="Normal_FY99Exp_EFB" xfId="1" xr:uid="{00000000-0005-0000-0000-000001000000}"/>
    <cellStyle name="Normal_Sheet1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B2292E"/>
      <color rgb="FF802629"/>
      <color rgb="FF532A45"/>
      <color rgb="FFC7B7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0</xdr:row>
      <xdr:rowOff>1</xdr:rowOff>
    </xdr:from>
    <xdr:to>
      <xdr:col>14</xdr:col>
      <xdr:colOff>55254</xdr:colOff>
      <xdr:row>3</xdr:row>
      <xdr:rowOff>74341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0BB2B835-6310-49C3-8037-12B390A7F19C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86825" y="1"/>
          <a:ext cx="2200284" cy="5239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AID\HISTORIC\PRO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%20Aid\FY99\finalest\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5"/>
  <sheetViews>
    <sheetView showGridLines="0" tabSelected="1" workbookViewId="0">
      <pane ySplit="6" topLeftCell="A7" activePane="bottomLeft" state="frozen"/>
      <selection pane="bottomLeft" activeCell="A5" sqref="A5:A6"/>
    </sheetView>
  </sheetViews>
  <sheetFormatPr defaultColWidth="9.140625" defaultRowHeight="12.75" x14ac:dyDescent="0.2"/>
  <cols>
    <col min="1" max="1" width="23.85546875" style="2" customWidth="1"/>
    <col min="2" max="2" width="8.140625" style="2" customWidth="1"/>
    <col min="3" max="3" width="14" style="3" bestFit="1" customWidth="1"/>
    <col min="4" max="4" width="12.42578125" style="4" bestFit="1" customWidth="1"/>
    <col min="5" max="5" width="5.7109375" style="2" bestFit="1" customWidth="1"/>
    <col min="6" max="6" width="14" style="3" bestFit="1" customWidth="1"/>
    <col min="7" max="7" width="12.42578125" style="4" bestFit="1" customWidth="1"/>
    <col min="8" max="8" width="6.7109375" style="2" bestFit="1" customWidth="1"/>
    <col min="9" max="9" width="12.42578125" style="2" bestFit="1" customWidth="1"/>
    <col min="10" max="10" width="12.42578125" style="4" bestFit="1" customWidth="1"/>
    <col min="11" max="11" width="7.7109375" style="2" bestFit="1" customWidth="1"/>
    <col min="12" max="12" width="12.42578125" style="2" bestFit="1" customWidth="1"/>
    <col min="13" max="13" width="12.42578125" style="4" bestFit="1" customWidth="1"/>
    <col min="14" max="14" width="6.7109375" style="2" bestFit="1" customWidth="1"/>
    <col min="15" max="15" width="18.140625" style="2" customWidth="1"/>
    <col min="16" max="16384" width="9.140625" style="2"/>
  </cols>
  <sheetData>
    <row r="1" spans="1:14" ht="18.75" x14ac:dyDescent="0.3">
      <c r="A1" s="1" t="s">
        <v>158</v>
      </c>
    </row>
    <row r="2" spans="1:14" x14ac:dyDescent="0.2">
      <c r="A2" s="5" t="s">
        <v>159</v>
      </c>
    </row>
    <row r="3" spans="1:14" ht="3.6" customHeight="1" x14ac:dyDescent="0.2">
      <c r="A3" s="5"/>
    </row>
    <row r="4" spans="1:14" ht="11.45" customHeight="1" thickBot="1" x14ac:dyDescent="0.25">
      <c r="A4" s="28" t="s">
        <v>157</v>
      </c>
    </row>
    <row r="5" spans="1:14" ht="15" x14ac:dyDescent="0.25">
      <c r="A5" s="42" t="s">
        <v>124</v>
      </c>
      <c r="B5" s="46" t="s">
        <v>155</v>
      </c>
      <c r="C5" s="39" t="s">
        <v>0</v>
      </c>
      <c r="D5" s="40"/>
      <c r="E5" s="41"/>
      <c r="F5" s="43" t="s">
        <v>151</v>
      </c>
      <c r="G5" s="44"/>
      <c r="H5" s="45"/>
      <c r="I5" s="36" t="s">
        <v>129</v>
      </c>
      <c r="J5" s="37"/>
      <c r="K5" s="38"/>
      <c r="L5" s="33" t="s">
        <v>130</v>
      </c>
      <c r="M5" s="34"/>
      <c r="N5" s="35"/>
    </row>
    <row r="6" spans="1:14" s="6" customFormat="1" ht="30" x14ac:dyDescent="0.25">
      <c r="A6" s="42"/>
      <c r="B6" s="47"/>
      <c r="C6" s="21" t="s">
        <v>128</v>
      </c>
      <c r="D6" s="22" t="s">
        <v>152</v>
      </c>
      <c r="E6" s="20" t="s">
        <v>1</v>
      </c>
      <c r="F6" s="25" t="s">
        <v>128</v>
      </c>
      <c r="G6" s="26" t="s">
        <v>152</v>
      </c>
      <c r="H6" s="27" t="s">
        <v>1</v>
      </c>
      <c r="I6" s="17" t="s">
        <v>128</v>
      </c>
      <c r="J6" s="18" t="s">
        <v>149</v>
      </c>
      <c r="K6" s="19" t="s">
        <v>1</v>
      </c>
      <c r="L6" s="23" t="s">
        <v>128</v>
      </c>
      <c r="M6" s="24" t="s">
        <v>149</v>
      </c>
      <c r="N6" s="16" t="s">
        <v>1</v>
      </c>
    </row>
    <row r="7" spans="1:14" x14ac:dyDescent="0.2">
      <c r="A7" s="7" t="s">
        <v>14</v>
      </c>
      <c r="B7" s="8">
        <v>6001</v>
      </c>
      <c r="C7" s="29">
        <v>34611087.869999997</v>
      </c>
      <c r="D7" s="30">
        <v>6351893.8799999999</v>
      </c>
      <c r="E7" s="9">
        <f t="shared" ref="E7:E70" si="0">D7/C7</f>
        <v>0.18352193678100648</v>
      </c>
      <c r="F7" s="29">
        <v>34611087.869999997</v>
      </c>
      <c r="G7" s="30">
        <v>6351893.8799999999</v>
      </c>
      <c r="H7" s="9">
        <f t="shared" ref="H7:H70" si="1">G7/F7</f>
        <v>0.18352193678100648</v>
      </c>
      <c r="I7" s="29">
        <v>7383744.1200000001</v>
      </c>
      <c r="J7" s="30">
        <v>3858417.96</v>
      </c>
      <c r="K7" s="9">
        <f t="shared" ref="K7:K70" si="2">J7/I7</f>
        <v>0.52255575183718583</v>
      </c>
      <c r="L7" s="29">
        <v>12033868.420000002</v>
      </c>
      <c r="M7" s="30">
        <v>2822118.93</v>
      </c>
      <c r="N7" s="9">
        <f>M7/L7</f>
        <v>0.23451469066337022</v>
      </c>
    </row>
    <row r="8" spans="1:14" x14ac:dyDescent="0.2">
      <c r="A8" s="7" t="s">
        <v>110</v>
      </c>
      <c r="B8" s="8">
        <v>58003</v>
      </c>
      <c r="C8" s="29">
        <v>3590477.6399999997</v>
      </c>
      <c r="D8" s="30">
        <v>2167563.21</v>
      </c>
      <c r="E8" s="9">
        <f t="shared" si="0"/>
        <v>0.6036977325390056</v>
      </c>
      <c r="F8" s="29">
        <v>3590477.6399999997</v>
      </c>
      <c r="G8" s="30">
        <v>2167563.21</v>
      </c>
      <c r="H8" s="9">
        <f t="shared" si="1"/>
        <v>0.6036977325390056</v>
      </c>
      <c r="I8" s="29">
        <v>866947.23</v>
      </c>
      <c r="J8" s="30">
        <v>2645452.35</v>
      </c>
      <c r="K8" s="9">
        <f t="shared" si="2"/>
        <v>3.051457180386862</v>
      </c>
      <c r="L8" s="29">
        <v>693560.85</v>
      </c>
      <c r="M8" s="30">
        <v>1363717.62</v>
      </c>
      <c r="N8" s="9">
        <f t="shared" ref="N8:N71" si="3">M8/L8</f>
        <v>1.9662551887119928</v>
      </c>
    </row>
    <row r="9" spans="1:14" x14ac:dyDescent="0.2">
      <c r="A9" s="7" t="s">
        <v>115</v>
      </c>
      <c r="B9" s="8">
        <v>61001</v>
      </c>
      <c r="C9" s="29">
        <v>3303064.29</v>
      </c>
      <c r="D9" s="30">
        <v>641077.81999999995</v>
      </c>
      <c r="E9" s="9">
        <f t="shared" si="0"/>
        <v>0.19408578329548648</v>
      </c>
      <c r="F9" s="29">
        <v>3303064.29</v>
      </c>
      <c r="G9" s="30">
        <v>641077.81999999995</v>
      </c>
      <c r="H9" s="9">
        <f t="shared" si="1"/>
        <v>0.19408578329548648</v>
      </c>
      <c r="I9" s="29">
        <v>758187.78</v>
      </c>
      <c r="J9" s="30">
        <v>2518325.23</v>
      </c>
      <c r="K9" s="9">
        <f t="shared" si="2"/>
        <v>3.3215059599087708</v>
      </c>
      <c r="L9" s="29">
        <v>637731.8899999999</v>
      </c>
      <c r="M9" s="30">
        <v>126894.52</v>
      </c>
      <c r="N9" s="9">
        <f t="shared" si="3"/>
        <v>0.19897784945331812</v>
      </c>
    </row>
    <row r="10" spans="1:14" x14ac:dyDescent="0.2">
      <c r="A10" s="7" t="s">
        <v>21</v>
      </c>
      <c r="B10" s="8">
        <v>11001</v>
      </c>
      <c r="C10" s="29">
        <v>5519717.0899999989</v>
      </c>
      <c r="D10" s="30">
        <v>402363.83</v>
      </c>
      <c r="E10" s="9">
        <f t="shared" si="0"/>
        <v>7.2895734226842424E-2</v>
      </c>
      <c r="F10" s="29">
        <v>5519717.0899999989</v>
      </c>
      <c r="G10" s="30">
        <v>9806384.0999999996</v>
      </c>
      <c r="H10" s="9">
        <f t="shared" si="1"/>
        <v>1.7766099131721989</v>
      </c>
      <c r="I10" s="29">
        <v>4325609.1900000004</v>
      </c>
      <c r="J10" s="30">
        <v>1563110.06</v>
      </c>
      <c r="K10" s="9">
        <f t="shared" si="2"/>
        <v>0.36136183167300878</v>
      </c>
      <c r="L10" s="29">
        <v>456498.02999999997</v>
      </c>
      <c r="M10" s="30">
        <v>640512.48</v>
      </c>
      <c r="N10" s="9">
        <f t="shared" si="3"/>
        <v>1.4031002061498492</v>
      </c>
    </row>
    <row r="11" spans="1:14" x14ac:dyDescent="0.2">
      <c r="A11" s="7" t="s">
        <v>65</v>
      </c>
      <c r="B11" s="8">
        <v>38001</v>
      </c>
      <c r="C11" s="29">
        <v>3283144.8299999996</v>
      </c>
      <c r="D11" s="30">
        <v>887522.94</v>
      </c>
      <c r="E11" s="9">
        <f t="shared" si="0"/>
        <v>0.27032707539740186</v>
      </c>
      <c r="F11" s="29">
        <v>3283144.8299999996</v>
      </c>
      <c r="G11" s="30">
        <v>887522.94</v>
      </c>
      <c r="H11" s="9">
        <f t="shared" si="1"/>
        <v>0.27032707539740186</v>
      </c>
      <c r="I11" s="29">
        <v>863647.79</v>
      </c>
      <c r="J11" s="30">
        <v>1655792.22</v>
      </c>
      <c r="K11" s="9">
        <f t="shared" si="2"/>
        <v>1.9172077311747651</v>
      </c>
      <c r="L11" s="29">
        <v>593195.19999999995</v>
      </c>
      <c r="M11" s="30">
        <v>1513266.54</v>
      </c>
      <c r="N11" s="9">
        <f t="shared" si="3"/>
        <v>2.5510431304906045</v>
      </c>
    </row>
    <row r="12" spans="1:14" x14ac:dyDescent="0.2">
      <c r="A12" s="7" t="s">
        <v>42</v>
      </c>
      <c r="B12" s="8">
        <v>21001</v>
      </c>
      <c r="C12" s="29">
        <v>2420030.7500000005</v>
      </c>
      <c r="D12" s="30">
        <v>535824.15</v>
      </c>
      <c r="E12" s="9">
        <f t="shared" si="0"/>
        <v>0.22141212461866441</v>
      </c>
      <c r="F12" s="29">
        <v>2420030.7500000005</v>
      </c>
      <c r="G12" s="30">
        <v>535824.15</v>
      </c>
      <c r="H12" s="9">
        <f t="shared" si="1"/>
        <v>0.22141212461866441</v>
      </c>
      <c r="I12" s="29">
        <v>159754.52999999997</v>
      </c>
      <c r="J12" s="30">
        <v>1790354.95</v>
      </c>
      <c r="K12" s="9">
        <f t="shared" si="2"/>
        <v>11.206911941714582</v>
      </c>
      <c r="L12" s="29">
        <v>563557.96</v>
      </c>
      <c r="M12" s="30">
        <v>46131.21</v>
      </c>
      <c r="N12" s="9">
        <f t="shared" si="3"/>
        <v>8.1857081745416213E-2</v>
      </c>
    </row>
    <row r="13" spans="1:14" x14ac:dyDescent="0.2">
      <c r="A13" s="7" t="s">
        <v>7</v>
      </c>
      <c r="B13" s="8">
        <v>4001</v>
      </c>
      <c r="C13" s="29">
        <v>2486106.1500000004</v>
      </c>
      <c r="D13" s="30">
        <v>1002495.99</v>
      </c>
      <c r="E13" s="9">
        <f t="shared" si="0"/>
        <v>0.40323941517943623</v>
      </c>
      <c r="F13" s="29">
        <v>2486106.1500000004</v>
      </c>
      <c r="G13" s="30">
        <v>1002495.99</v>
      </c>
      <c r="H13" s="9">
        <f t="shared" si="1"/>
        <v>0.40323941517943623</v>
      </c>
      <c r="I13" s="29">
        <v>393743.52999999997</v>
      </c>
      <c r="J13" s="30">
        <v>1504324.72</v>
      </c>
      <c r="K13" s="9">
        <f t="shared" si="2"/>
        <v>3.8205700040328283</v>
      </c>
      <c r="L13" s="29">
        <v>719495.99</v>
      </c>
      <c r="M13" s="30">
        <v>68496.710000000006</v>
      </c>
      <c r="N13" s="9">
        <f t="shared" si="3"/>
        <v>9.5200961439687815E-2</v>
      </c>
    </row>
    <row r="14" spans="1:14" x14ac:dyDescent="0.2">
      <c r="A14" s="7" t="s">
        <v>86</v>
      </c>
      <c r="B14" s="8">
        <v>49001</v>
      </c>
      <c r="C14" s="29">
        <v>4449751.0999999996</v>
      </c>
      <c r="D14" s="30">
        <v>1007043.19</v>
      </c>
      <c r="E14" s="9">
        <f t="shared" si="0"/>
        <v>0.22631449880421403</v>
      </c>
      <c r="F14" s="29">
        <v>4449751.0999999996</v>
      </c>
      <c r="G14" s="30">
        <v>1007043.19</v>
      </c>
      <c r="H14" s="9">
        <f t="shared" si="1"/>
        <v>0.22631449880421403</v>
      </c>
      <c r="I14" s="29">
        <v>986327.31</v>
      </c>
      <c r="J14" s="30">
        <v>888546.79</v>
      </c>
      <c r="K14" s="9">
        <f t="shared" si="2"/>
        <v>0.90086402453968351</v>
      </c>
      <c r="L14" s="29">
        <v>956003.6399999999</v>
      </c>
      <c r="M14" s="30">
        <v>158029.43</v>
      </c>
      <c r="N14" s="9">
        <f t="shared" si="3"/>
        <v>0.16530212165300961</v>
      </c>
    </row>
    <row r="15" spans="1:14" x14ac:dyDescent="0.2">
      <c r="A15" s="7" t="s">
        <v>18</v>
      </c>
      <c r="B15" s="8">
        <v>9001</v>
      </c>
      <c r="C15" s="29">
        <v>11353575.719999999</v>
      </c>
      <c r="D15" s="30">
        <v>1949671.13</v>
      </c>
      <c r="E15" s="9">
        <f t="shared" si="0"/>
        <v>0.17172309218544587</v>
      </c>
      <c r="F15" s="29">
        <v>11353575.719999999</v>
      </c>
      <c r="G15" s="30">
        <v>1949671.13</v>
      </c>
      <c r="H15" s="9">
        <f t="shared" si="1"/>
        <v>0.17172309218544587</v>
      </c>
      <c r="I15" s="29">
        <v>2393115.04</v>
      </c>
      <c r="J15" s="30">
        <v>5368986.2300000004</v>
      </c>
      <c r="K15" s="9">
        <f t="shared" si="2"/>
        <v>2.2435136381910001</v>
      </c>
      <c r="L15" s="29">
        <v>2931414.6</v>
      </c>
      <c r="M15" s="30">
        <v>220263.21</v>
      </c>
      <c r="N15" s="9">
        <f t="shared" si="3"/>
        <v>7.5138880047878581E-2</v>
      </c>
    </row>
    <row r="16" spans="1:14" x14ac:dyDescent="0.2">
      <c r="A16" s="7" t="s">
        <v>6</v>
      </c>
      <c r="B16" s="8">
        <v>3001</v>
      </c>
      <c r="C16" s="29">
        <v>6273662.5699999994</v>
      </c>
      <c r="D16" s="30">
        <v>452584.91</v>
      </c>
      <c r="E16" s="9">
        <f t="shared" si="0"/>
        <v>7.2140461006655637E-2</v>
      </c>
      <c r="F16" s="29">
        <v>6273662.5699999994</v>
      </c>
      <c r="G16" s="30">
        <v>16963222.329999998</v>
      </c>
      <c r="H16" s="9">
        <f t="shared" si="1"/>
        <v>2.7038786579176826</v>
      </c>
      <c r="I16" s="29">
        <v>317947.55</v>
      </c>
      <c r="J16" s="30">
        <v>137707.18</v>
      </c>
      <c r="K16" s="9">
        <f t="shared" si="2"/>
        <v>0.43311288292675948</v>
      </c>
      <c r="L16" s="29">
        <v>1163997.45</v>
      </c>
      <c r="M16" s="30">
        <v>75384.649999999994</v>
      </c>
      <c r="N16" s="9">
        <f t="shared" si="3"/>
        <v>6.4763586896174036E-2</v>
      </c>
    </row>
    <row r="17" spans="1:14" x14ac:dyDescent="0.2">
      <c r="A17" s="7" t="s">
        <v>116</v>
      </c>
      <c r="B17" s="8">
        <v>61002</v>
      </c>
      <c r="C17" s="29">
        <v>6156108.6600000011</v>
      </c>
      <c r="D17" s="30">
        <v>1016248.67</v>
      </c>
      <c r="E17" s="9">
        <f t="shared" si="0"/>
        <v>0.16507971612054032</v>
      </c>
      <c r="F17" s="29">
        <v>6156108.6600000011</v>
      </c>
      <c r="G17" s="30">
        <v>1016248.67</v>
      </c>
      <c r="H17" s="9">
        <f t="shared" si="1"/>
        <v>0.16507971612054032</v>
      </c>
      <c r="I17" s="29">
        <v>1582928.73</v>
      </c>
      <c r="J17" s="30">
        <v>1804098.92</v>
      </c>
      <c r="K17" s="9">
        <f t="shared" si="2"/>
        <v>1.1397221402381141</v>
      </c>
      <c r="L17" s="29">
        <v>1489653.92</v>
      </c>
      <c r="M17" s="30">
        <v>146689.69</v>
      </c>
      <c r="N17" s="9">
        <f t="shared" si="3"/>
        <v>9.8472328391550179E-2</v>
      </c>
    </row>
    <row r="18" spans="1:14" x14ac:dyDescent="0.2">
      <c r="A18" s="7" t="s">
        <v>48</v>
      </c>
      <c r="B18" s="8">
        <v>25001</v>
      </c>
      <c r="C18" s="29">
        <v>1432162.21</v>
      </c>
      <c r="D18" s="30">
        <v>197317.8</v>
      </c>
      <c r="E18" s="9">
        <f t="shared" si="0"/>
        <v>0.13777615316354422</v>
      </c>
      <c r="F18" s="29">
        <v>1432162.21</v>
      </c>
      <c r="G18" s="30">
        <v>197317.8</v>
      </c>
      <c r="H18" s="9">
        <f t="shared" si="1"/>
        <v>0.13777615316354422</v>
      </c>
      <c r="I18" s="29">
        <v>26646.300000000003</v>
      </c>
      <c r="J18" s="30">
        <v>247276.98</v>
      </c>
      <c r="K18" s="9">
        <f t="shared" si="2"/>
        <v>9.2799743303948379</v>
      </c>
      <c r="L18" s="29">
        <v>206612.76</v>
      </c>
      <c r="M18" s="30">
        <v>152849.04</v>
      </c>
      <c r="N18" s="9">
        <f t="shared" si="3"/>
        <v>0.7397850936215169</v>
      </c>
    </row>
    <row r="19" spans="1:14" x14ac:dyDescent="0.2">
      <c r="A19" s="7" t="s">
        <v>100</v>
      </c>
      <c r="B19" s="8">
        <v>52001</v>
      </c>
      <c r="C19" s="29">
        <v>1916939.7300000002</v>
      </c>
      <c r="D19" s="30">
        <v>545850.31000000006</v>
      </c>
      <c r="E19" s="9">
        <f t="shared" si="0"/>
        <v>0.2847508982455072</v>
      </c>
      <c r="F19" s="29">
        <v>1916939.7300000002</v>
      </c>
      <c r="G19" s="30">
        <v>852359.75</v>
      </c>
      <c r="H19" s="9">
        <f t="shared" si="1"/>
        <v>0.44464608702121267</v>
      </c>
      <c r="I19" s="29">
        <v>418868.41000000003</v>
      </c>
      <c r="J19" s="30">
        <v>513525.53</v>
      </c>
      <c r="K19" s="9">
        <f t="shared" si="2"/>
        <v>1.2259829524981365</v>
      </c>
      <c r="L19" s="29">
        <v>194752.97</v>
      </c>
      <c r="M19" s="30">
        <v>326766.71999999997</v>
      </c>
      <c r="N19" s="9">
        <f t="shared" si="3"/>
        <v>1.6778523069506974</v>
      </c>
    </row>
    <row r="20" spans="1:14" x14ac:dyDescent="0.2">
      <c r="A20" s="7" t="s">
        <v>8</v>
      </c>
      <c r="B20" s="8">
        <v>4002</v>
      </c>
      <c r="C20" s="29">
        <v>5475561.2300000004</v>
      </c>
      <c r="D20" s="30">
        <v>573111.77</v>
      </c>
      <c r="E20" s="9">
        <f t="shared" si="0"/>
        <v>0.10466721965594748</v>
      </c>
      <c r="F20" s="29">
        <v>5475561.2300000004</v>
      </c>
      <c r="G20" s="30">
        <v>744671.5</v>
      </c>
      <c r="H20" s="9">
        <f t="shared" si="1"/>
        <v>0.13599911839539414</v>
      </c>
      <c r="I20" s="29">
        <v>3411484.6599999997</v>
      </c>
      <c r="J20" s="30">
        <v>244910.99</v>
      </c>
      <c r="K20" s="9">
        <f t="shared" si="2"/>
        <v>7.1790148398322276E-2</v>
      </c>
      <c r="L20" s="29">
        <v>843361.05999999994</v>
      </c>
      <c r="M20" s="30">
        <v>797319.63</v>
      </c>
      <c r="N20" s="9">
        <f t="shared" si="3"/>
        <v>0.94540721384504056</v>
      </c>
    </row>
    <row r="21" spans="1:14" x14ac:dyDescent="0.2">
      <c r="A21" s="7" t="s">
        <v>43</v>
      </c>
      <c r="B21" s="8">
        <v>22001</v>
      </c>
      <c r="C21" s="29">
        <v>1684329.4700000002</v>
      </c>
      <c r="D21" s="30">
        <v>696924.34</v>
      </c>
      <c r="E21" s="9">
        <f t="shared" si="0"/>
        <v>0.4137696053017465</v>
      </c>
      <c r="F21" s="29">
        <v>1684329.4700000002</v>
      </c>
      <c r="G21" s="30">
        <v>696924.34</v>
      </c>
      <c r="H21" s="9">
        <f t="shared" si="1"/>
        <v>0.4137696053017465</v>
      </c>
      <c r="I21" s="29">
        <v>193682.46000000002</v>
      </c>
      <c r="J21" s="30">
        <v>804845.07</v>
      </c>
      <c r="K21" s="9">
        <f t="shared" si="2"/>
        <v>4.1554876471519409</v>
      </c>
      <c r="L21" s="29">
        <v>222154.02000000002</v>
      </c>
      <c r="M21" s="30">
        <v>246972.94</v>
      </c>
      <c r="N21" s="9">
        <f t="shared" si="3"/>
        <v>1.111719427809589</v>
      </c>
    </row>
    <row r="22" spans="1:14" x14ac:dyDescent="0.2">
      <c r="A22" s="7" t="s">
        <v>87</v>
      </c>
      <c r="B22" s="8">
        <v>49002</v>
      </c>
      <c r="C22" s="29">
        <v>39292709.789999999</v>
      </c>
      <c r="D22" s="30">
        <v>7220262.7599999998</v>
      </c>
      <c r="E22" s="9">
        <f t="shared" si="0"/>
        <v>0.18375578570652712</v>
      </c>
      <c r="F22" s="29">
        <v>39292709.789999999</v>
      </c>
      <c r="G22" s="30">
        <v>7220262.7599999998</v>
      </c>
      <c r="H22" s="9">
        <f t="shared" si="1"/>
        <v>0.18375578570652712</v>
      </c>
      <c r="I22" s="29">
        <v>8252489.8399999999</v>
      </c>
      <c r="J22" s="30">
        <v>1957233.41</v>
      </c>
      <c r="K22" s="9">
        <f t="shared" si="2"/>
        <v>0.23716883606608596</v>
      </c>
      <c r="L22" s="29">
        <v>10068093</v>
      </c>
      <c r="M22" s="30">
        <v>953166.28</v>
      </c>
      <c r="N22" s="9">
        <f t="shared" si="3"/>
        <v>9.4671978099526891E-2</v>
      </c>
    </row>
    <row r="23" spans="1:14" x14ac:dyDescent="0.2">
      <c r="A23" s="7" t="s">
        <v>148</v>
      </c>
      <c r="B23" s="8">
        <v>30003</v>
      </c>
      <c r="C23" s="29">
        <v>3209541.0399999996</v>
      </c>
      <c r="D23" s="30">
        <v>943396.48</v>
      </c>
      <c r="E23" s="9">
        <f t="shared" si="0"/>
        <v>0.29393501072041134</v>
      </c>
      <c r="F23" s="29">
        <v>3209541.0399999996</v>
      </c>
      <c r="G23" s="30">
        <v>943396.48</v>
      </c>
      <c r="H23" s="9">
        <f t="shared" si="1"/>
        <v>0.29393501072041134</v>
      </c>
      <c r="I23" s="29">
        <v>2369898.66</v>
      </c>
      <c r="J23" s="30">
        <v>1881309.44</v>
      </c>
      <c r="K23" s="9">
        <f t="shared" si="2"/>
        <v>0.79383539547636173</v>
      </c>
      <c r="L23" s="29">
        <v>968696.0299999998</v>
      </c>
      <c r="M23" s="30">
        <v>63677.53</v>
      </c>
      <c r="N23" s="9">
        <f t="shared" si="3"/>
        <v>6.5735306048482531E-2</v>
      </c>
    </row>
    <row r="24" spans="1:14" x14ac:dyDescent="0.2">
      <c r="A24" s="7" t="s">
        <v>81</v>
      </c>
      <c r="B24" s="8">
        <v>45004</v>
      </c>
      <c r="C24" s="29">
        <v>4202421.5200000005</v>
      </c>
      <c r="D24" s="30">
        <v>1109237.1299999999</v>
      </c>
      <c r="E24" s="9">
        <f t="shared" si="0"/>
        <v>0.26395189647705775</v>
      </c>
      <c r="F24" s="29">
        <v>4202421.5200000005</v>
      </c>
      <c r="G24" s="30">
        <v>1109237.1299999999</v>
      </c>
      <c r="H24" s="9">
        <f t="shared" si="1"/>
        <v>0.26395189647705775</v>
      </c>
      <c r="I24" s="29">
        <v>1913934.2999999996</v>
      </c>
      <c r="J24" s="30">
        <v>723892.5</v>
      </c>
      <c r="K24" s="9">
        <f t="shared" si="2"/>
        <v>0.37822223051230136</v>
      </c>
      <c r="L24" s="29">
        <v>689698.47000000009</v>
      </c>
      <c r="M24" s="30">
        <v>230352.15</v>
      </c>
      <c r="N24" s="9">
        <f t="shared" si="3"/>
        <v>0.33398964912884316</v>
      </c>
    </row>
    <row r="25" spans="1:14" x14ac:dyDescent="0.2">
      <c r="A25" s="7" t="s">
        <v>10</v>
      </c>
      <c r="B25" s="8">
        <v>5001</v>
      </c>
      <c r="C25" s="29">
        <v>29512130.369999997</v>
      </c>
      <c r="D25" s="30">
        <v>5505303</v>
      </c>
      <c r="E25" s="9">
        <f t="shared" si="0"/>
        <v>0.18654373408421618</v>
      </c>
      <c r="F25" s="29">
        <v>29512130.369999997</v>
      </c>
      <c r="G25" s="30">
        <v>5505303</v>
      </c>
      <c r="H25" s="9">
        <f t="shared" si="1"/>
        <v>0.18654373408421618</v>
      </c>
      <c r="I25" s="29">
        <v>6881514.2300000004</v>
      </c>
      <c r="J25" s="30">
        <v>6153037.7699999996</v>
      </c>
      <c r="K25" s="9">
        <f t="shared" si="2"/>
        <v>0.89414009247787307</v>
      </c>
      <c r="L25" s="29">
        <v>9571684.3500000015</v>
      </c>
      <c r="M25" s="30">
        <v>109703.1</v>
      </c>
      <c r="N25" s="9">
        <f t="shared" si="3"/>
        <v>1.1461211630949781E-2</v>
      </c>
    </row>
    <row r="26" spans="1:14" x14ac:dyDescent="0.2">
      <c r="A26" s="7" t="s">
        <v>50</v>
      </c>
      <c r="B26" s="8">
        <v>26002</v>
      </c>
      <c r="C26" s="29">
        <v>2922271.2200000007</v>
      </c>
      <c r="D26" s="30">
        <v>432924.77</v>
      </c>
      <c r="E26" s="9">
        <f t="shared" si="0"/>
        <v>0.14814667681667135</v>
      </c>
      <c r="F26" s="29">
        <v>2922271.2200000007</v>
      </c>
      <c r="G26" s="30">
        <v>441811.48000000004</v>
      </c>
      <c r="H26" s="9">
        <f t="shared" si="1"/>
        <v>0.15118770529451403</v>
      </c>
      <c r="I26" s="29">
        <v>406596.49</v>
      </c>
      <c r="J26" s="30">
        <v>3460903.68</v>
      </c>
      <c r="K26" s="9">
        <f t="shared" si="2"/>
        <v>8.5118877440383223</v>
      </c>
      <c r="L26" s="29">
        <v>422607.38999999996</v>
      </c>
      <c r="M26" s="30">
        <v>281001.40000000002</v>
      </c>
      <c r="N26" s="9">
        <f t="shared" si="3"/>
        <v>0.66492306251435895</v>
      </c>
    </row>
    <row r="27" spans="1:14" x14ac:dyDescent="0.2">
      <c r="A27" s="7" t="s">
        <v>76</v>
      </c>
      <c r="B27" s="8">
        <v>43001</v>
      </c>
      <c r="C27" s="29">
        <v>2861544.9499999997</v>
      </c>
      <c r="D27" s="30">
        <v>719833.57</v>
      </c>
      <c r="E27" s="9">
        <f t="shared" si="0"/>
        <v>0.2515541718119787</v>
      </c>
      <c r="F27" s="29">
        <v>2861544.9499999997</v>
      </c>
      <c r="G27" s="30">
        <v>719833.57</v>
      </c>
      <c r="H27" s="9">
        <f t="shared" si="1"/>
        <v>0.2515541718119787</v>
      </c>
      <c r="I27" s="29">
        <v>799684.64</v>
      </c>
      <c r="J27" s="30">
        <v>1705537.97</v>
      </c>
      <c r="K27" s="9">
        <f t="shared" si="2"/>
        <v>2.1327631977525541</v>
      </c>
      <c r="L27" s="29">
        <v>805599.41999999993</v>
      </c>
      <c r="M27" s="30">
        <v>8385.43</v>
      </c>
      <c r="N27" s="9">
        <f t="shared" si="3"/>
        <v>1.0408932518844168E-2</v>
      </c>
    </row>
    <row r="28" spans="1:14" x14ac:dyDescent="0.2">
      <c r="A28" s="7" t="s">
        <v>72</v>
      </c>
      <c r="B28" s="8">
        <v>41001</v>
      </c>
      <c r="C28" s="29">
        <v>7762921.540000001</v>
      </c>
      <c r="D28" s="30">
        <v>1552409.08</v>
      </c>
      <c r="E28" s="9">
        <f t="shared" si="0"/>
        <v>0.1999774275703938</v>
      </c>
      <c r="F28" s="29">
        <v>7762921.540000001</v>
      </c>
      <c r="G28" s="30">
        <v>1552409.08</v>
      </c>
      <c r="H28" s="9">
        <f t="shared" si="1"/>
        <v>0.1999774275703938</v>
      </c>
      <c r="I28" s="29">
        <v>1380773.46</v>
      </c>
      <c r="J28" s="30">
        <v>3120055.39</v>
      </c>
      <c r="K28" s="9">
        <f t="shared" si="2"/>
        <v>2.2596432219953013</v>
      </c>
      <c r="L28" s="29">
        <v>1785459.7999999998</v>
      </c>
      <c r="M28" s="30">
        <v>85210.25</v>
      </c>
      <c r="N28" s="9">
        <f t="shared" si="3"/>
        <v>4.7724541319832579E-2</v>
      </c>
    </row>
    <row r="29" spans="1:14" x14ac:dyDescent="0.2">
      <c r="A29" s="7" t="s">
        <v>53</v>
      </c>
      <c r="B29" s="8">
        <v>28001</v>
      </c>
      <c r="C29" s="29">
        <v>3251743.77</v>
      </c>
      <c r="D29" s="30">
        <v>659707.87</v>
      </c>
      <c r="E29" s="9">
        <f t="shared" si="0"/>
        <v>0.20287818372601971</v>
      </c>
      <c r="F29" s="29">
        <v>3251743.77</v>
      </c>
      <c r="G29" s="30">
        <v>659707.87</v>
      </c>
      <c r="H29" s="9">
        <f t="shared" si="1"/>
        <v>0.20287818372601971</v>
      </c>
      <c r="I29" s="29">
        <v>595409.12</v>
      </c>
      <c r="J29" s="30">
        <v>571241.53</v>
      </c>
      <c r="K29" s="9">
        <f t="shared" si="2"/>
        <v>0.95941011115180774</v>
      </c>
      <c r="L29" s="29">
        <v>554559.30000000016</v>
      </c>
      <c r="M29" s="30">
        <v>215911.05</v>
      </c>
      <c r="N29" s="9">
        <f t="shared" si="3"/>
        <v>0.38933807439528995</v>
      </c>
    </row>
    <row r="30" spans="1:14" x14ac:dyDescent="0.2">
      <c r="A30" s="7" t="s">
        <v>112</v>
      </c>
      <c r="B30" s="8">
        <v>60001</v>
      </c>
      <c r="C30" s="29">
        <v>2703952.8400000003</v>
      </c>
      <c r="D30" s="30">
        <v>602086.21</v>
      </c>
      <c r="E30" s="9">
        <f t="shared" si="0"/>
        <v>0.2226689020212349</v>
      </c>
      <c r="F30" s="29">
        <v>2703952.8400000003</v>
      </c>
      <c r="G30" s="30">
        <v>602086.21</v>
      </c>
      <c r="H30" s="9">
        <f t="shared" si="1"/>
        <v>0.2226689020212349</v>
      </c>
      <c r="I30" s="29">
        <v>279378.17</v>
      </c>
      <c r="J30" s="30">
        <v>1021110.82</v>
      </c>
      <c r="K30" s="9">
        <f t="shared" si="2"/>
        <v>3.6549413291668422</v>
      </c>
      <c r="L30" s="29">
        <v>620754.11</v>
      </c>
      <c r="M30" s="30">
        <v>470801.75</v>
      </c>
      <c r="N30" s="9">
        <f t="shared" si="3"/>
        <v>0.75843517169785635</v>
      </c>
    </row>
    <row r="31" spans="1:14" x14ac:dyDescent="0.2">
      <c r="A31" s="7" t="s">
        <v>16</v>
      </c>
      <c r="B31" s="8">
        <v>7001</v>
      </c>
      <c r="C31" s="29">
        <v>9048268.7799999993</v>
      </c>
      <c r="D31" s="30">
        <v>439116.75</v>
      </c>
      <c r="E31" s="9">
        <f t="shared" si="0"/>
        <v>4.8530471483186871E-2</v>
      </c>
      <c r="F31" s="29">
        <v>9048268.7799999993</v>
      </c>
      <c r="G31" s="30">
        <v>3918353.76</v>
      </c>
      <c r="H31" s="9">
        <f t="shared" si="1"/>
        <v>0.43305010663045312</v>
      </c>
      <c r="I31" s="29">
        <v>2954022.54</v>
      </c>
      <c r="J31" s="30">
        <v>1699515.26</v>
      </c>
      <c r="K31" s="9">
        <f t="shared" si="2"/>
        <v>0.57532237380964601</v>
      </c>
      <c r="L31" s="29">
        <v>1818338.29</v>
      </c>
      <c r="M31" s="30">
        <v>397015.59</v>
      </c>
      <c r="N31" s="9">
        <f t="shared" si="3"/>
        <v>0.21833978428733414</v>
      </c>
    </row>
    <row r="32" spans="1:14" x14ac:dyDescent="0.2">
      <c r="A32" s="7" t="s">
        <v>68</v>
      </c>
      <c r="B32" s="8">
        <v>39001</v>
      </c>
      <c r="C32" s="29">
        <v>4706749.0200000005</v>
      </c>
      <c r="D32" s="30">
        <v>734888.22</v>
      </c>
      <c r="E32" s="9">
        <f t="shared" si="0"/>
        <v>0.1561349918759849</v>
      </c>
      <c r="F32" s="29">
        <v>4706749.0200000005</v>
      </c>
      <c r="G32" s="30">
        <v>734888.22</v>
      </c>
      <c r="H32" s="9">
        <f t="shared" si="1"/>
        <v>0.1561349918759849</v>
      </c>
      <c r="I32" s="29">
        <v>465394.02000000008</v>
      </c>
      <c r="J32" s="30">
        <v>3219052.8</v>
      </c>
      <c r="K32" s="9">
        <f t="shared" si="2"/>
        <v>6.9168331814835078</v>
      </c>
      <c r="L32" s="29">
        <v>1104099.23</v>
      </c>
      <c r="M32" s="30">
        <v>1271022.19</v>
      </c>
      <c r="N32" s="9">
        <f t="shared" si="3"/>
        <v>1.151184744508879</v>
      </c>
    </row>
    <row r="33" spans="1:14" x14ac:dyDescent="0.2">
      <c r="A33" s="7" t="s">
        <v>23</v>
      </c>
      <c r="B33" s="8">
        <v>12002</v>
      </c>
      <c r="C33" s="29">
        <v>4463279.3599999994</v>
      </c>
      <c r="D33" s="30">
        <v>1783682.65</v>
      </c>
      <c r="E33" s="9">
        <f t="shared" si="0"/>
        <v>0.39963500066462343</v>
      </c>
      <c r="F33" s="29">
        <v>4463279.3599999994</v>
      </c>
      <c r="G33" s="30">
        <v>1783682.65</v>
      </c>
      <c r="H33" s="9">
        <f t="shared" si="1"/>
        <v>0.39963500066462343</v>
      </c>
      <c r="I33" s="29">
        <v>1392585.85</v>
      </c>
      <c r="J33" s="30">
        <v>613488.02</v>
      </c>
      <c r="K33" s="9">
        <f t="shared" si="2"/>
        <v>0.4405387430871856</v>
      </c>
      <c r="L33" s="29">
        <v>676353.59999999986</v>
      </c>
      <c r="M33" s="30">
        <v>1363661.69</v>
      </c>
      <c r="N33" s="9">
        <f t="shared" si="3"/>
        <v>2.0161963949034947</v>
      </c>
    </row>
    <row r="34" spans="1:14" x14ac:dyDescent="0.2">
      <c r="A34" s="7" t="s">
        <v>94</v>
      </c>
      <c r="B34" s="8">
        <v>50005</v>
      </c>
      <c r="C34" s="29">
        <v>2640830.5400000005</v>
      </c>
      <c r="D34" s="30">
        <v>897338.35</v>
      </c>
      <c r="E34" s="9">
        <f t="shared" si="0"/>
        <v>0.33979399147663591</v>
      </c>
      <c r="F34" s="29">
        <v>2640830.5400000005</v>
      </c>
      <c r="G34" s="30">
        <v>897338.35</v>
      </c>
      <c r="H34" s="9">
        <f t="shared" si="1"/>
        <v>0.33979399147663591</v>
      </c>
      <c r="I34" s="29">
        <v>646310.23</v>
      </c>
      <c r="J34" s="30">
        <v>1522342.65</v>
      </c>
      <c r="K34" s="9">
        <f t="shared" si="2"/>
        <v>2.3554364132531216</v>
      </c>
      <c r="L34" s="29">
        <v>647919.84</v>
      </c>
      <c r="M34" s="30">
        <v>502513.27</v>
      </c>
      <c r="N34" s="9">
        <f t="shared" si="3"/>
        <v>0.77557938340026755</v>
      </c>
    </row>
    <row r="35" spans="1:14" x14ac:dyDescent="0.2">
      <c r="A35" s="7" t="s">
        <v>145</v>
      </c>
      <c r="B35" s="8">
        <v>59003</v>
      </c>
      <c r="C35" s="29">
        <v>2112002.83</v>
      </c>
      <c r="D35" s="30">
        <v>834266.19</v>
      </c>
      <c r="E35" s="9">
        <f t="shared" si="0"/>
        <v>0.39501187126723686</v>
      </c>
      <c r="F35" s="29">
        <v>2112002.83</v>
      </c>
      <c r="G35" s="30">
        <v>1674964.04</v>
      </c>
      <c r="H35" s="9">
        <f t="shared" si="1"/>
        <v>0.79306903201450729</v>
      </c>
      <c r="I35" s="29">
        <v>3474350.7600000002</v>
      </c>
      <c r="J35" s="30">
        <v>224111.28</v>
      </c>
      <c r="K35" s="9">
        <f t="shared" si="2"/>
        <v>6.4504506159878919E-2</v>
      </c>
      <c r="L35" s="29">
        <v>499318.75</v>
      </c>
      <c r="M35" s="30">
        <v>838595.93</v>
      </c>
      <c r="N35" s="9">
        <f t="shared" si="3"/>
        <v>1.6794801517067004</v>
      </c>
    </row>
    <row r="36" spans="1:14" x14ac:dyDescent="0.2">
      <c r="A36" s="7" t="s">
        <v>154</v>
      </c>
      <c r="B36" s="8">
        <v>21003</v>
      </c>
      <c r="C36" s="29">
        <v>3031614.8699999996</v>
      </c>
      <c r="D36" s="30">
        <v>923825.06</v>
      </c>
      <c r="E36" s="9">
        <f t="shared" si="0"/>
        <v>0.30473034986795672</v>
      </c>
      <c r="F36" s="29">
        <v>3031614.8699999996</v>
      </c>
      <c r="G36" s="30">
        <v>923825.06</v>
      </c>
      <c r="H36" s="9">
        <f t="shared" si="1"/>
        <v>0.30473034986795672</v>
      </c>
      <c r="I36" s="29">
        <v>2474265.23</v>
      </c>
      <c r="J36" s="30">
        <v>425356.37</v>
      </c>
      <c r="K36" s="9">
        <f t="shared" si="2"/>
        <v>0.17191219633313118</v>
      </c>
      <c r="L36" s="29">
        <v>512771.83</v>
      </c>
      <c r="M36" s="30">
        <v>1919806.76</v>
      </c>
      <c r="N36" s="9">
        <f t="shared" si="3"/>
        <v>3.7439786035047984</v>
      </c>
    </row>
    <row r="37" spans="1:14" x14ac:dyDescent="0.2">
      <c r="A37" s="7" t="s">
        <v>33</v>
      </c>
      <c r="B37" s="8">
        <v>16001</v>
      </c>
      <c r="C37" s="29">
        <v>10395517.669999998</v>
      </c>
      <c r="D37" s="30">
        <v>1848274.01</v>
      </c>
      <c r="E37" s="9">
        <f t="shared" si="0"/>
        <v>0.1777952833781293</v>
      </c>
      <c r="F37" s="29">
        <v>10395517.669999998</v>
      </c>
      <c r="G37" s="30">
        <v>5412657.2800000003</v>
      </c>
      <c r="H37" s="9">
        <f t="shared" si="1"/>
        <v>0.52067222160760385</v>
      </c>
      <c r="I37" s="29">
        <v>4030823.93</v>
      </c>
      <c r="J37" s="30">
        <v>13724935.119999999</v>
      </c>
      <c r="K37" s="9">
        <f t="shared" si="2"/>
        <v>3.4049949485141613</v>
      </c>
      <c r="L37" s="29">
        <v>2465791.81</v>
      </c>
      <c r="M37" s="30">
        <v>2291577.65</v>
      </c>
      <c r="N37" s="9">
        <f t="shared" si="3"/>
        <v>0.92934757942926249</v>
      </c>
    </row>
    <row r="38" spans="1:14" x14ac:dyDescent="0.2">
      <c r="A38" s="7" t="s">
        <v>118</v>
      </c>
      <c r="B38" s="8">
        <v>61008</v>
      </c>
      <c r="C38" s="29">
        <v>11839350.600000001</v>
      </c>
      <c r="D38" s="30">
        <v>3128647.95</v>
      </c>
      <c r="E38" s="9">
        <f t="shared" si="0"/>
        <v>0.26425840873400608</v>
      </c>
      <c r="F38" s="29">
        <v>11839350.600000001</v>
      </c>
      <c r="G38" s="30">
        <v>3128647.95</v>
      </c>
      <c r="H38" s="9">
        <f t="shared" si="1"/>
        <v>0.26425840873400608</v>
      </c>
      <c r="I38" s="29">
        <v>2025463.7999999998</v>
      </c>
      <c r="J38" s="30">
        <v>4572905.96</v>
      </c>
      <c r="K38" s="9">
        <f t="shared" si="2"/>
        <v>2.257708066666015</v>
      </c>
      <c r="L38" s="29">
        <v>2268470.44</v>
      </c>
      <c r="M38" s="30">
        <v>629642.89</v>
      </c>
      <c r="N38" s="9">
        <f t="shared" si="3"/>
        <v>0.27756274840416262</v>
      </c>
    </row>
    <row r="39" spans="1:14" x14ac:dyDescent="0.2">
      <c r="A39" s="7" t="s">
        <v>66</v>
      </c>
      <c r="B39" s="8">
        <v>38002</v>
      </c>
      <c r="C39" s="29">
        <v>3641388.7199999997</v>
      </c>
      <c r="D39" s="30">
        <v>973676.63</v>
      </c>
      <c r="E39" s="9">
        <f t="shared" si="0"/>
        <v>0.26739156538058373</v>
      </c>
      <c r="F39" s="29">
        <v>3641388.7199999997</v>
      </c>
      <c r="G39" s="30">
        <v>973676.63</v>
      </c>
      <c r="H39" s="9">
        <f t="shared" si="1"/>
        <v>0.26739156538058373</v>
      </c>
      <c r="I39" s="29">
        <v>1013655.6299999999</v>
      </c>
      <c r="J39" s="30">
        <v>2728698.52</v>
      </c>
      <c r="K39" s="9">
        <f t="shared" si="2"/>
        <v>2.6919384051563946</v>
      </c>
      <c r="L39" s="29">
        <v>732960.78</v>
      </c>
      <c r="M39" s="30">
        <v>304984.75</v>
      </c>
      <c r="N39" s="9">
        <f t="shared" si="3"/>
        <v>0.41609968544292369</v>
      </c>
    </row>
    <row r="40" spans="1:14" x14ac:dyDescent="0.2">
      <c r="A40" s="7" t="s">
        <v>88</v>
      </c>
      <c r="B40" s="8">
        <v>49003</v>
      </c>
      <c r="C40" s="29">
        <v>7980776.0400000019</v>
      </c>
      <c r="D40" s="30">
        <v>1413498.76</v>
      </c>
      <c r="E40" s="9">
        <f t="shared" si="0"/>
        <v>0.17711294652493464</v>
      </c>
      <c r="F40" s="29">
        <v>7980776.0400000019</v>
      </c>
      <c r="G40" s="30">
        <v>1413498.76</v>
      </c>
      <c r="H40" s="9">
        <f t="shared" si="1"/>
        <v>0.17711294652493464</v>
      </c>
      <c r="I40" s="29">
        <v>2055941.52</v>
      </c>
      <c r="J40" s="30">
        <v>4153201.49</v>
      </c>
      <c r="K40" s="9">
        <f t="shared" si="2"/>
        <v>2.0200970940068372</v>
      </c>
      <c r="L40" s="29">
        <v>1897498.0099999998</v>
      </c>
      <c r="M40" s="30">
        <v>184748.55</v>
      </c>
      <c r="N40" s="9">
        <f t="shared" si="3"/>
        <v>9.7364291833960878E-2</v>
      </c>
    </row>
    <row r="41" spans="1:14" x14ac:dyDescent="0.2">
      <c r="A41" s="7" t="s">
        <v>13</v>
      </c>
      <c r="B41" s="8">
        <v>5006</v>
      </c>
      <c r="C41" s="29">
        <v>3929315.44</v>
      </c>
      <c r="D41" s="30">
        <v>1812913.65</v>
      </c>
      <c r="E41" s="9">
        <f t="shared" si="0"/>
        <v>0.46138155047180429</v>
      </c>
      <c r="F41" s="29">
        <v>3929315.44</v>
      </c>
      <c r="G41" s="30">
        <v>1812913.65</v>
      </c>
      <c r="H41" s="9">
        <f t="shared" si="1"/>
        <v>0.46138155047180429</v>
      </c>
      <c r="I41" s="29">
        <v>900264.53999999992</v>
      </c>
      <c r="J41" s="30">
        <v>3102167.75</v>
      </c>
      <c r="K41" s="9">
        <f t="shared" si="2"/>
        <v>3.445840208257009</v>
      </c>
      <c r="L41" s="29">
        <v>660796.31999999995</v>
      </c>
      <c r="M41" s="30">
        <v>571466.99</v>
      </c>
      <c r="N41" s="9">
        <f t="shared" si="3"/>
        <v>0.86481563638247871</v>
      </c>
    </row>
    <row r="42" spans="1:14" x14ac:dyDescent="0.2">
      <c r="A42" s="7" t="s">
        <v>39</v>
      </c>
      <c r="B42" s="8">
        <v>19004</v>
      </c>
      <c r="C42" s="29">
        <v>4919434.2</v>
      </c>
      <c r="D42" s="30">
        <v>1476791.64</v>
      </c>
      <c r="E42" s="9">
        <f t="shared" si="0"/>
        <v>0.30019542491288936</v>
      </c>
      <c r="F42" s="29">
        <v>4919434.2</v>
      </c>
      <c r="G42" s="30">
        <v>1476791.64</v>
      </c>
      <c r="H42" s="9">
        <f t="shared" si="1"/>
        <v>0.30019542491288936</v>
      </c>
      <c r="I42" s="29">
        <v>1642306.82</v>
      </c>
      <c r="J42" s="30">
        <v>3582045.83</v>
      </c>
      <c r="K42" s="9">
        <f t="shared" si="2"/>
        <v>2.1811063477164394</v>
      </c>
      <c r="L42" s="29">
        <v>910673.03999999992</v>
      </c>
      <c r="M42" s="30">
        <v>445109.24</v>
      </c>
      <c r="N42" s="9">
        <f t="shared" si="3"/>
        <v>0.48876953686912705</v>
      </c>
    </row>
    <row r="43" spans="1:14" x14ac:dyDescent="0.2">
      <c r="A43" s="7" t="s">
        <v>107</v>
      </c>
      <c r="B43" s="8">
        <v>56002</v>
      </c>
      <c r="C43" s="29">
        <v>1982059.36</v>
      </c>
      <c r="D43" s="30">
        <v>490002.32</v>
      </c>
      <c r="E43" s="9">
        <f t="shared" si="0"/>
        <v>0.24721879167130492</v>
      </c>
      <c r="F43" s="29">
        <v>1982059.36</v>
      </c>
      <c r="G43" s="30">
        <v>490002.32</v>
      </c>
      <c r="H43" s="9">
        <f t="shared" si="1"/>
        <v>0.24721879167130492</v>
      </c>
      <c r="I43" s="29">
        <v>239407.27000000002</v>
      </c>
      <c r="J43" s="30">
        <v>1532495.99</v>
      </c>
      <c r="K43" s="9">
        <f t="shared" si="2"/>
        <v>6.4012090777360262</v>
      </c>
      <c r="L43" s="29">
        <v>358658.29999999993</v>
      </c>
      <c r="M43" s="30">
        <v>194337.22</v>
      </c>
      <c r="N43" s="9">
        <f t="shared" si="3"/>
        <v>0.54184503746323465</v>
      </c>
    </row>
    <row r="44" spans="1:14" x14ac:dyDescent="0.2">
      <c r="A44" s="7" t="s">
        <v>95</v>
      </c>
      <c r="B44" s="8">
        <v>51001</v>
      </c>
      <c r="C44" s="29">
        <v>26925523.559999995</v>
      </c>
      <c r="D44" s="30">
        <v>1581575.8</v>
      </c>
      <c r="E44" s="9">
        <f t="shared" si="0"/>
        <v>5.8738906096873697E-2</v>
      </c>
      <c r="F44" s="29">
        <v>26925523.559999995</v>
      </c>
      <c r="G44" s="30">
        <v>29267115.34</v>
      </c>
      <c r="H44" s="9">
        <f t="shared" si="1"/>
        <v>1.0869655059736192</v>
      </c>
      <c r="I44" s="29">
        <v>5884316.0800000001</v>
      </c>
      <c r="J44" s="30">
        <v>1432618.99</v>
      </c>
      <c r="K44" s="9">
        <f t="shared" si="2"/>
        <v>0.24346397619075555</v>
      </c>
      <c r="L44" s="29">
        <v>5422648.0799999991</v>
      </c>
      <c r="M44" s="30">
        <v>1814526.14</v>
      </c>
      <c r="N44" s="9">
        <f t="shared" si="3"/>
        <v>0.33461993351410702</v>
      </c>
    </row>
    <row r="45" spans="1:14" x14ac:dyDescent="0.2">
      <c r="A45" s="7" t="s">
        <v>122</v>
      </c>
      <c r="B45" s="8">
        <v>64002</v>
      </c>
      <c r="C45" s="29">
        <v>5574564.1899999995</v>
      </c>
      <c r="D45" s="30">
        <v>393628.27</v>
      </c>
      <c r="E45" s="9">
        <f t="shared" si="0"/>
        <v>7.0611487568142978E-2</v>
      </c>
      <c r="F45" s="29">
        <v>5574564.1899999995</v>
      </c>
      <c r="G45" s="30">
        <v>7369305.4399999995</v>
      </c>
      <c r="H45" s="9">
        <f t="shared" si="1"/>
        <v>1.3219518492978373</v>
      </c>
      <c r="I45" s="29">
        <v>741790.21000000008</v>
      </c>
      <c r="J45" s="30">
        <v>162293.4</v>
      </c>
      <c r="K45" s="9">
        <f t="shared" si="2"/>
        <v>0.21878611743878365</v>
      </c>
      <c r="L45" s="29">
        <v>1208374.92</v>
      </c>
      <c r="M45" s="30">
        <v>106170.34</v>
      </c>
      <c r="N45" s="9">
        <f t="shared" si="3"/>
        <v>8.7862085055522343E-2</v>
      </c>
    </row>
    <row r="46" spans="1:14" x14ac:dyDescent="0.2">
      <c r="A46" s="7" t="s">
        <v>40</v>
      </c>
      <c r="B46" s="8">
        <v>20001</v>
      </c>
      <c r="C46" s="29">
        <v>8547734.0699999984</v>
      </c>
      <c r="D46" s="30">
        <v>1746159.51</v>
      </c>
      <c r="E46" s="9">
        <f t="shared" si="0"/>
        <v>0.20428332183712875</v>
      </c>
      <c r="F46" s="29">
        <v>8547734.0699999984</v>
      </c>
      <c r="G46" s="30">
        <v>10390649.73</v>
      </c>
      <c r="H46" s="9">
        <f t="shared" si="1"/>
        <v>1.2156028305171644</v>
      </c>
      <c r="I46" s="29">
        <v>4300839.7899999991</v>
      </c>
      <c r="J46" s="30">
        <v>4984861.45</v>
      </c>
      <c r="K46" s="9">
        <f t="shared" si="2"/>
        <v>1.1590437434080756</v>
      </c>
      <c r="L46" s="29">
        <v>1678887.9800000002</v>
      </c>
      <c r="M46" s="30">
        <v>110258.91</v>
      </c>
      <c r="N46" s="9">
        <f t="shared" si="3"/>
        <v>6.5673774137092814E-2</v>
      </c>
    </row>
    <row r="47" spans="1:14" x14ac:dyDescent="0.2">
      <c r="A47" s="7" t="s">
        <v>45</v>
      </c>
      <c r="B47" s="8">
        <v>23001</v>
      </c>
      <c r="C47" s="29">
        <v>2024806.2999999998</v>
      </c>
      <c r="D47" s="30">
        <v>399097.13</v>
      </c>
      <c r="E47" s="9">
        <f t="shared" si="0"/>
        <v>0.1971038563046747</v>
      </c>
      <c r="F47" s="29">
        <v>2024806.2999999998</v>
      </c>
      <c r="G47" s="30">
        <v>403789.13</v>
      </c>
      <c r="H47" s="9">
        <f t="shared" si="1"/>
        <v>0.19942111499751855</v>
      </c>
      <c r="I47" s="29">
        <v>995364.15999999992</v>
      </c>
      <c r="J47" s="30">
        <v>1657874.53</v>
      </c>
      <c r="K47" s="9">
        <f t="shared" si="2"/>
        <v>1.6655959664048987</v>
      </c>
      <c r="L47" s="29">
        <v>383492.97</v>
      </c>
      <c r="M47" s="30">
        <v>70812.91</v>
      </c>
      <c r="N47" s="9">
        <f t="shared" si="3"/>
        <v>0.1846524331332593</v>
      </c>
    </row>
    <row r="48" spans="1:14" x14ac:dyDescent="0.2">
      <c r="A48" s="7" t="s">
        <v>44</v>
      </c>
      <c r="B48" s="8">
        <v>22005</v>
      </c>
      <c r="C48" s="29">
        <v>2274730.8299999996</v>
      </c>
      <c r="D48" s="30">
        <v>980015.77</v>
      </c>
      <c r="E48" s="9">
        <f t="shared" si="0"/>
        <v>0.43082713658916744</v>
      </c>
      <c r="F48" s="29">
        <v>2274730.8299999996</v>
      </c>
      <c r="G48" s="30">
        <v>980015.77</v>
      </c>
      <c r="H48" s="9">
        <f t="shared" si="1"/>
        <v>0.43082713658916744</v>
      </c>
      <c r="I48" s="29">
        <v>946809.87</v>
      </c>
      <c r="J48" s="30">
        <v>2152946.09</v>
      </c>
      <c r="K48" s="9">
        <f t="shared" si="2"/>
        <v>2.2738948528282661</v>
      </c>
      <c r="L48" s="29">
        <v>182927.45</v>
      </c>
      <c r="M48" s="30">
        <v>617869.05000000005</v>
      </c>
      <c r="N48" s="9">
        <f t="shared" si="3"/>
        <v>3.3776726784307112</v>
      </c>
    </row>
    <row r="49" spans="1:14" x14ac:dyDescent="0.2">
      <c r="A49" s="7" t="s">
        <v>34</v>
      </c>
      <c r="B49" s="8">
        <v>16002</v>
      </c>
      <c r="C49" s="29">
        <v>449555.24</v>
      </c>
      <c r="D49" s="30">
        <v>448359.32</v>
      </c>
      <c r="E49" s="9">
        <f t="shared" si="0"/>
        <v>0.99733977074763946</v>
      </c>
      <c r="F49" s="29">
        <v>449555.24</v>
      </c>
      <c r="G49" s="30">
        <v>448359.32</v>
      </c>
      <c r="H49" s="9">
        <f t="shared" si="1"/>
        <v>0.99733977074763946</v>
      </c>
      <c r="I49" s="29">
        <v>33006.379999999997</v>
      </c>
      <c r="J49" s="30">
        <v>-110711.73</v>
      </c>
      <c r="K49" s="9">
        <f t="shared" si="2"/>
        <v>-3.3542524202896531</v>
      </c>
      <c r="L49" s="29">
        <v>81012.479999999996</v>
      </c>
      <c r="M49" s="30">
        <v>95969.33</v>
      </c>
      <c r="N49" s="9">
        <f t="shared" si="3"/>
        <v>1.1846240233603516</v>
      </c>
    </row>
    <row r="50" spans="1:14" x14ac:dyDescent="0.2">
      <c r="A50" s="7" t="s">
        <v>117</v>
      </c>
      <c r="B50" s="8">
        <v>61007</v>
      </c>
      <c r="C50" s="29">
        <v>5482523.9399999995</v>
      </c>
      <c r="D50" s="30">
        <v>1141462.43</v>
      </c>
      <c r="E50" s="9">
        <f t="shared" si="0"/>
        <v>0.20820017249208767</v>
      </c>
      <c r="F50" s="29">
        <v>5482523.9399999995</v>
      </c>
      <c r="G50" s="30">
        <v>1141462.43</v>
      </c>
      <c r="H50" s="9">
        <f t="shared" si="1"/>
        <v>0.20820017249208767</v>
      </c>
      <c r="I50" s="29">
        <v>1446191.7599999998</v>
      </c>
      <c r="J50" s="30">
        <v>2562824.1800000002</v>
      </c>
      <c r="K50" s="9">
        <f t="shared" si="2"/>
        <v>1.7721191966962946</v>
      </c>
      <c r="L50" s="29">
        <v>1231479.8400000001</v>
      </c>
      <c r="M50" s="30">
        <v>288949.45</v>
      </c>
      <c r="N50" s="9">
        <f t="shared" si="3"/>
        <v>0.23463595636287476</v>
      </c>
    </row>
    <row r="51" spans="1:14" x14ac:dyDescent="0.2">
      <c r="A51" s="7" t="s">
        <v>11</v>
      </c>
      <c r="B51" s="8">
        <v>5003</v>
      </c>
      <c r="C51" s="29">
        <v>4163610.8299999991</v>
      </c>
      <c r="D51" s="30">
        <v>1529125.13</v>
      </c>
      <c r="E51" s="9">
        <f t="shared" si="0"/>
        <v>0.36725937952274956</v>
      </c>
      <c r="F51" s="29">
        <v>4163610.8299999991</v>
      </c>
      <c r="G51" s="30">
        <v>1529125.13</v>
      </c>
      <c r="H51" s="9">
        <f t="shared" si="1"/>
        <v>0.36725937952274956</v>
      </c>
      <c r="I51" s="29">
        <v>2070412.2199999997</v>
      </c>
      <c r="J51" s="30">
        <v>1381378.91</v>
      </c>
      <c r="K51" s="9">
        <f t="shared" si="2"/>
        <v>0.66719994050266962</v>
      </c>
      <c r="L51" s="29">
        <v>670460.42000000016</v>
      </c>
      <c r="M51" s="30">
        <v>1332271.32</v>
      </c>
      <c r="N51" s="9">
        <f t="shared" si="3"/>
        <v>1.9870991340547735</v>
      </c>
    </row>
    <row r="52" spans="1:14" x14ac:dyDescent="0.2">
      <c r="A52" s="7" t="s">
        <v>54</v>
      </c>
      <c r="B52" s="8">
        <v>28002</v>
      </c>
      <c r="C52" s="29">
        <v>3389007.29</v>
      </c>
      <c r="D52" s="30">
        <v>1121092.8799999999</v>
      </c>
      <c r="E52" s="9">
        <f t="shared" si="0"/>
        <v>0.33080273486221973</v>
      </c>
      <c r="F52" s="29">
        <v>3389007.29</v>
      </c>
      <c r="G52" s="30">
        <v>1121092.8799999999</v>
      </c>
      <c r="H52" s="9">
        <f t="shared" si="1"/>
        <v>0.33080273486221973</v>
      </c>
      <c r="I52" s="29">
        <v>237512.98999999996</v>
      </c>
      <c r="J52" s="30">
        <v>1063237.47</v>
      </c>
      <c r="K52" s="9">
        <f t="shared" si="2"/>
        <v>4.4765445039448162</v>
      </c>
      <c r="L52" s="29">
        <v>706625.19</v>
      </c>
      <c r="M52" s="30">
        <v>147263.65</v>
      </c>
      <c r="N52" s="9">
        <f t="shared" si="3"/>
        <v>0.2084041894968392</v>
      </c>
    </row>
    <row r="53" spans="1:14" x14ac:dyDescent="0.2">
      <c r="A53" s="7" t="s">
        <v>35</v>
      </c>
      <c r="B53" s="8">
        <v>17001</v>
      </c>
      <c r="C53" s="29">
        <v>2518137.1399999997</v>
      </c>
      <c r="D53" s="30">
        <v>809988.37</v>
      </c>
      <c r="E53" s="9">
        <f t="shared" si="0"/>
        <v>0.32166173840714651</v>
      </c>
      <c r="F53" s="29">
        <v>2518137.1399999997</v>
      </c>
      <c r="G53" s="30">
        <v>809988.37</v>
      </c>
      <c r="H53" s="9">
        <f t="shared" si="1"/>
        <v>0.32166173840714651</v>
      </c>
      <c r="I53" s="29">
        <v>417321.42000000004</v>
      </c>
      <c r="J53" s="30">
        <v>1899195.1</v>
      </c>
      <c r="K53" s="9">
        <f t="shared" si="2"/>
        <v>4.5509168927873382</v>
      </c>
      <c r="L53" s="29">
        <v>358790.53</v>
      </c>
      <c r="M53" s="30">
        <v>-45478.44</v>
      </c>
      <c r="N53" s="9">
        <f t="shared" si="3"/>
        <v>-0.12675485052517968</v>
      </c>
    </row>
    <row r="54" spans="1:14" x14ac:dyDescent="0.2">
      <c r="A54" s="7" t="s">
        <v>79</v>
      </c>
      <c r="B54" s="8">
        <v>44001</v>
      </c>
      <c r="C54" s="29">
        <v>2257208.4099999997</v>
      </c>
      <c r="D54" s="30">
        <v>1288635.03</v>
      </c>
      <c r="E54" s="9">
        <f t="shared" si="0"/>
        <v>0.57089767355598331</v>
      </c>
      <c r="F54" s="29">
        <v>2257208.4099999997</v>
      </c>
      <c r="G54" s="30">
        <v>1288635.03</v>
      </c>
      <c r="H54" s="9">
        <f t="shared" si="1"/>
        <v>0.57089767355598331</v>
      </c>
      <c r="I54" s="29">
        <v>512284.31</v>
      </c>
      <c r="J54" s="30">
        <v>1272676.67</v>
      </c>
      <c r="K54" s="9">
        <f t="shared" si="2"/>
        <v>2.4843170972774864</v>
      </c>
      <c r="L54" s="29">
        <v>582968.16</v>
      </c>
      <c r="M54" s="30">
        <v>423891.8</v>
      </c>
      <c r="N54" s="9">
        <f t="shared" si="3"/>
        <v>0.72712684685901197</v>
      </c>
    </row>
    <row r="55" spans="1:14" x14ac:dyDescent="0.2">
      <c r="A55" s="7" t="s">
        <v>83</v>
      </c>
      <c r="B55" s="8">
        <v>46002</v>
      </c>
      <c r="C55" s="29">
        <v>2239643.1999999997</v>
      </c>
      <c r="D55" s="30">
        <v>1033722.72</v>
      </c>
      <c r="E55" s="9">
        <f t="shared" si="0"/>
        <v>0.46155687655962346</v>
      </c>
      <c r="F55" s="29">
        <v>2239643.1999999997</v>
      </c>
      <c r="G55" s="30">
        <v>1033722.72</v>
      </c>
      <c r="H55" s="9">
        <f t="shared" si="1"/>
        <v>0.46155687655962346</v>
      </c>
      <c r="I55" s="29">
        <v>484120.62000000005</v>
      </c>
      <c r="J55" s="30">
        <v>1508092.79</v>
      </c>
      <c r="K55" s="9">
        <f t="shared" si="2"/>
        <v>3.115117860503442</v>
      </c>
      <c r="L55" s="29">
        <v>200626.62999999998</v>
      </c>
      <c r="M55" s="30">
        <v>270044.27</v>
      </c>
      <c r="N55" s="9">
        <f t="shared" si="3"/>
        <v>1.3460041172001944</v>
      </c>
    </row>
    <row r="56" spans="1:14" x14ac:dyDescent="0.2">
      <c r="A56" s="7" t="s">
        <v>137</v>
      </c>
      <c r="B56" s="8">
        <v>24004</v>
      </c>
      <c r="C56" s="29">
        <v>3896133.3399999994</v>
      </c>
      <c r="D56" s="30">
        <v>1292815.23</v>
      </c>
      <c r="E56" s="9">
        <f t="shared" si="0"/>
        <v>0.33182006804726044</v>
      </c>
      <c r="F56" s="29">
        <v>3896133.3399999994</v>
      </c>
      <c r="G56" s="30">
        <v>1292815.23</v>
      </c>
      <c r="H56" s="9">
        <f t="shared" si="1"/>
        <v>0.33182006804726044</v>
      </c>
      <c r="I56" s="29">
        <v>416968.20999999996</v>
      </c>
      <c r="J56" s="30">
        <v>2270142.38</v>
      </c>
      <c r="K56" s="9">
        <f t="shared" si="2"/>
        <v>5.4444015768012628</v>
      </c>
      <c r="L56" s="29">
        <v>625331.42000000004</v>
      </c>
      <c r="M56" s="30">
        <v>498391.42</v>
      </c>
      <c r="N56" s="9">
        <f t="shared" si="3"/>
        <v>0.79700364328406836</v>
      </c>
    </row>
    <row r="57" spans="1:14" x14ac:dyDescent="0.2">
      <c r="A57" s="7" t="s">
        <v>93</v>
      </c>
      <c r="B57" s="8">
        <v>50003</v>
      </c>
      <c r="C57" s="29">
        <v>6590772.620000001</v>
      </c>
      <c r="D57" s="30">
        <v>1842280.49</v>
      </c>
      <c r="E57" s="9">
        <f t="shared" si="0"/>
        <v>0.27952420698136599</v>
      </c>
      <c r="F57" s="29">
        <v>6590772.620000001</v>
      </c>
      <c r="G57" s="30">
        <v>2469068.83</v>
      </c>
      <c r="H57" s="9">
        <f t="shared" si="1"/>
        <v>0.37462509668555366</v>
      </c>
      <c r="I57" s="29">
        <v>1384952.49</v>
      </c>
      <c r="J57" s="30">
        <v>2392685.7400000002</v>
      </c>
      <c r="K57" s="9">
        <f t="shared" si="2"/>
        <v>1.7276301947368609</v>
      </c>
      <c r="L57" s="29">
        <v>1961880.25</v>
      </c>
      <c r="M57" s="30">
        <v>117556.16</v>
      </c>
      <c r="N57" s="9">
        <f t="shared" si="3"/>
        <v>5.9920150580036677E-2</v>
      </c>
    </row>
    <row r="58" spans="1:14" x14ac:dyDescent="0.2">
      <c r="A58" s="7" t="s">
        <v>26</v>
      </c>
      <c r="B58" s="8">
        <v>14001</v>
      </c>
      <c r="C58" s="29">
        <v>2779337.9000000004</v>
      </c>
      <c r="D58" s="30">
        <v>528892.72</v>
      </c>
      <c r="E58" s="9">
        <f t="shared" si="0"/>
        <v>0.19029450143503598</v>
      </c>
      <c r="F58" s="29">
        <v>2779337.9000000004</v>
      </c>
      <c r="G58" s="30">
        <v>528892.72</v>
      </c>
      <c r="H58" s="9">
        <f t="shared" si="1"/>
        <v>0.19029450143503598</v>
      </c>
      <c r="I58" s="29">
        <v>1928005.3800000001</v>
      </c>
      <c r="J58" s="30">
        <v>352849.63</v>
      </c>
      <c r="K58" s="9">
        <f t="shared" si="2"/>
        <v>0.18301278287926767</v>
      </c>
      <c r="L58" s="29">
        <v>583536.63</v>
      </c>
      <c r="M58" s="30">
        <v>1926.63</v>
      </c>
      <c r="N58" s="9">
        <f t="shared" si="3"/>
        <v>3.3016436346078224E-3</v>
      </c>
    </row>
    <row r="59" spans="1:14" x14ac:dyDescent="0.2">
      <c r="A59" s="7" t="s">
        <v>127</v>
      </c>
      <c r="B59" s="8">
        <v>6002</v>
      </c>
      <c r="C59" s="29">
        <v>2275255.9699999997</v>
      </c>
      <c r="D59" s="30">
        <v>1277018.31</v>
      </c>
      <c r="E59" s="9">
        <f t="shared" si="0"/>
        <v>0.56126357949958494</v>
      </c>
      <c r="F59" s="29">
        <v>2275255.9699999997</v>
      </c>
      <c r="G59" s="30">
        <v>1277018.31</v>
      </c>
      <c r="H59" s="9">
        <f t="shared" si="1"/>
        <v>0.56126357949958494</v>
      </c>
      <c r="I59" s="29">
        <v>347836.67999999993</v>
      </c>
      <c r="J59" s="30">
        <v>2764605.41</v>
      </c>
      <c r="K59" s="9">
        <f t="shared" si="2"/>
        <v>7.947998497455762</v>
      </c>
      <c r="L59" s="29">
        <v>305066.54000000004</v>
      </c>
      <c r="M59" s="30">
        <v>1498631.65</v>
      </c>
      <c r="N59" s="9">
        <f t="shared" si="3"/>
        <v>4.912474668641142</v>
      </c>
    </row>
    <row r="60" spans="1:14" x14ac:dyDescent="0.2">
      <c r="A60" s="7" t="s">
        <v>59</v>
      </c>
      <c r="B60" s="8">
        <v>33001</v>
      </c>
      <c r="C60" s="29">
        <v>4465339.8299999991</v>
      </c>
      <c r="D60" s="30">
        <v>1465887.99</v>
      </c>
      <c r="E60" s="9">
        <f t="shared" si="0"/>
        <v>0.32828139532663525</v>
      </c>
      <c r="F60" s="29">
        <v>4465339.8299999991</v>
      </c>
      <c r="G60" s="30">
        <v>1465887.99</v>
      </c>
      <c r="H60" s="9">
        <f t="shared" si="1"/>
        <v>0.32828139532663525</v>
      </c>
      <c r="I60" s="29">
        <v>638932.28</v>
      </c>
      <c r="J60" s="30">
        <v>3141132.26</v>
      </c>
      <c r="K60" s="9">
        <f t="shared" si="2"/>
        <v>4.9162209491121649</v>
      </c>
      <c r="L60" s="29">
        <v>800214.02000000014</v>
      </c>
      <c r="M60" s="30">
        <v>380265.49</v>
      </c>
      <c r="N60" s="9">
        <f t="shared" si="3"/>
        <v>0.47520473335370944</v>
      </c>
    </row>
    <row r="61" spans="1:14" x14ac:dyDescent="0.2">
      <c r="A61" s="7" t="s">
        <v>89</v>
      </c>
      <c r="B61" s="8">
        <v>49004</v>
      </c>
      <c r="C61" s="29">
        <v>4285355.5</v>
      </c>
      <c r="D61" s="30">
        <v>707950.45</v>
      </c>
      <c r="E61" s="9">
        <f t="shared" si="0"/>
        <v>0.16520226851657929</v>
      </c>
      <c r="F61" s="29">
        <v>4285355.5</v>
      </c>
      <c r="G61" s="30">
        <v>707950.45</v>
      </c>
      <c r="H61" s="9">
        <f t="shared" si="1"/>
        <v>0.16520226851657929</v>
      </c>
      <c r="I61" s="29">
        <v>1991997.9000000001</v>
      </c>
      <c r="J61" s="30">
        <v>286999.09000000003</v>
      </c>
      <c r="K61" s="9">
        <f t="shared" si="2"/>
        <v>0.14407600028092399</v>
      </c>
      <c r="L61" s="29">
        <v>1031086.17</v>
      </c>
      <c r="M61" s="30">
        <v>72924.100000000006</v>
      </c>
      <c r="N61" s="9">
        <f t="shared" si="3"/>
        <v>7.0725514628908276E-2</v>
      </c>
    </row>
    <row r="62" spans="1:14" x14ac:dyDescent="0.2">
      <c r="A62" s="7" t="s">
        <v>120</v>
      </c>
      <c r="B62" s="8">
        <v>63001</v>
      </c>
      <c r="C62" s="29">
        <v>2543115.3100000005</v>
      </c>
      <c r="D62" s="30">
        <v>800111.25</v>
      </c>
      <c r="E62" s="9">
        <f t="shared" si="0"/>
        <v>0.3146185494829174</v>
      </c>
      <c r="F62" s="29">
        <v>2543115.3100000005</v>
      </c>
      <c r="G62" s="30">
        <v>800111.25</v>
      </c>
      <c r="H62" s="9">
        <f t="shared" si="1"/>
        <v>0.3146185494829174</v>
      </c>
      <c r="I62" s="29">
        <v>406405.18999999994</v>
      </c>
      <c r="J62" s="30">
        <v>2214663.96</v>
      </c>
      <c r="K62" s="9">
        <f t="shared" si="2"/>
        <v>5.4493988130417339</v>
      </c>
      <c r="L62" s="29">
        <v>551704.68000000005</v>
      </c>
      <c r="M62" s="30">
        <v>202630.34</v>
      </c>
      <c r="N62" s="9">
        <f t="shared" si="3"/>
        <v>0.36728044431306978</v>
      </c>
    </row>
    <row r="63" spans="1:14" x14ac:dyDescent="0.2">
      <c r="A63" s="7" t="s">
        <v>101</v>
      </c>
      <c r="B63" s="8">
        <v>53001</v>
      </c>
      <c r="C63" s="29">
        <v>2279818.56</v>
      </c>
      <c r="D63" s="30">
        <v>562497.09</v>
      </c>
      <c r="E63" s="9">
        <f t="shared" si="0"/>
        <v>0.2467288844249079</v>
      </c>
      <c r="F63" s="29">
        <v>2279818.56</v>
      </c>
      <c r="G63" s="30">
        <v>562497.09</v>
      </c>
      <c r="H63" s="9">
        <f t="shared" si="1"/>
        <v>0.2467288844249079</v>
      </c>
      <c r="I63" s="29">
        <v>719164.52000000014</v>
      </c>
      <c r="J63" s="30">
        <v>1881681.06</v>
      </c>
      <c r="K63" s="9">
        <f t="shared" si="2"/>
        <v>2.6164820533693733</v>
      </c>
      <c r="L63" s="29">
        <v>667427.4</v>
      </c>
      <c r="M63" s="30">
        <v>158445.32</v>
      </c>
      <c r="N63" s="9">
        <f t="shared" si="3"/>
        <v>0.23739708618495436</v>
      </c>
    </row>
    <row r="64" spans="1:14" x14ac:dyDescent="0.2">
      <c r="A64" s="7" t="s">
        <v>51</v>
      </c>
      <c r="B64" s="8">
        <v>26004</v>
      </c>
      <c r="C64" s="29">
        <v>3797717.84</v>
      </c>
      <c r="D64" s="30">
        <v>887940.35</v>
      </c>
      <c r="E64" s="9">
        <f t="shared" si="0"/>
        <v>0.23380893141866485</v>
      </c>
      <c r="F64" s="29">
        <v>3797717.84</v>
      </c>
      <c r="G64" s="30">
        <v>887940.35</v>
      </c>
      <c r="H64" s="9">
        <f t="shared" si="1"/>
        <v>0.23380893141866485</v>
      </c>
      <c r="I64" s="29">
        <v>904659.11999999988</v>
      </c>
      <c r="J64" s="30">
        <v>2304720.7599999998</v>
      </c>
      <c r="K64" s="9">
        <f t="shared" si="2"/>
        <v>2.547612364754583</v>
      </c>
      <c r="L64" s="29">
        <v>763540.87000000011</v>
      </c>
      <c r="M64" s="30">
        <v>750731.96</v>
      </c>
      <c r="N64" s="9">
        <f t="shared" si="3"/>
        <v>0.98322432956339301</v>
      </c>
    </row>
    <row r="65" spans="1:14" x14ac:dyDescent="0.2">
      <c r="A65" s="7" t="s">
        <v>135</v>
      </c>
      <c r="B65" s="8">
        <v>6006</v>
      </c>
      <c r="C65" s="29">
        <v>5680811.2499999991</v>
      </c>
      <c r="D65" s="30">
        <v>1976062.46</v>
      </c>
      <c r="E65" s="9">
        <f t="shared" si="0"/>
        <v>0.34784863869574972</v>
      </c>
      <c r="F65" s="29">
        <v>5680811.2499999991</v>
      </c>
      <c r="G65" s="30">
        <v>1976062.46</v>
      </c>
      <c r="H65" s="9">
        <f t="shared" si="1"/>
        <v>0.34784863869574972</v>
      </c>
      <c r="I65" s="29">
        <v>7119967.5199999996</v>
      </c>
      <c r="J65" s="30">
        <v>1205963.52</v>
      </c>
      <c r="K65" s="9">
        <f t="shared" si="2"/>
        <v>0.16937767154308592</v>
      </c>
      <c r="L65" s="29">
        <v>935279.58000000019</v>
      </c>
      <c r="M65" s="30">
        <v>366215.32</v>
      </c>
      <c r="N65" s="9">
        <f t="shared" si="3"/>
        <v>0.39155705719566758</v>
      </c>
    </row>
    <row r="66" spans="1:14" x14ac:dyDescent="0.2">
      <c r="A66" s="7" t="s">
        <v>52</v>
      </c>
      <c r="B66" s="8">
        <v>27001</v>
      </c>
      <c r="C66" s="29">
        <v>3291477.9199999995</v>
      </c>
      <c r="D66" s="30">
        <v>1142985.25</v>
      </c>
      <c r="E66" s="9">
        <f t="shared" si="0"/>
        <v>0.34725593723563553</v>
      </c>
      <c r="F66" s="29">
        <v>3291477.9199999995</v>
      </c>
      <c r="G66" s="30">
        <v>1142985.25</v>
      </c>
      <c r="H66" s="9">
        <f t="shared" si="1"/>
        <v>0.34725593723563553</v>
      </c>
      <c r="I66" s="29">
        <v>874137.57000000007</v>
      </c>
      <c r="J66" s="30">
        <v>2233194.14</v>
      </c>
      <c r="K66" s="9">
        <f t="shared" si="2"/>
        <v>2.5547399135355775</v>
      </c>
      <c r="L66" s="29">
        <v>560715.19000000006</v>
      </c>
      <c r="M66" s="30">
        <v>684924.08</v>
      </c>
      <c r="N66" s="9">
        <f t="shared" si="3"/>
        <v>1.2215186822386601</v>
      </c>
    </row>
    <row r="67" spans="1:14" x14ac:dyDescent="0.2">
      <c r="A67" s="7" t="s">
        <v>55</v>
      </c>
      <c r="B67" s="8">
        <v>28003</v>
      </c>
      <c r="C67" s="29">
        <v>7279877.1800000006</v>
      </c>
      <c r="D67" s="30">
        <v>2000776.6</v>
      </c>
      <c r="E67" s="9">
        <f t="shared" si="0"/>
        <v>0.27483658728429261</v>
      </c>
      <c r="F67" s="29">
        <v>7279877.1800000006</v>
      </c>
      <c r="G67" s="30">
        <v>2000776.6</v>
      </c>
      <c r="H67" s="9">
        <f t="shared" si="1"/>
        <v>0.27483658728429261</v>
      </c>
      <c r="I67" s="29">
        <v>1055146.43</v>
      </c>
      <c r="J67" s="30">
        <v>2697853.75</v>
      </c>
      <c r="K67" s="9">
        <f t="shared" si="2"/>
        <v>2.556852464543713</v>
      </c>
      <c r="L67" s="29">
        <v>1214574.92</v>
      </c>
      <c r="M67" s="30">
        <v>933486.17</v>
      </c>
      <c r="N67" s="9">
        <f t="shared" si="3"/>
        <v>0.76857026654230609</v>
      </c>
    </row>
    <row r="68" spans="1:14" x14ac:dyDescent="0.2">
      <c r="A68" s="7" t="s">
        <v>56</v>
      </c>
      <c r="B68" s="8">
        <v>30001</v>
      </c>
      <c r="C68" s="29">
        <v>3242650.6899999995</v>
      </c>
      <c r="D68" s="30">
        <v>957859.4</v>
      </c>
      <c r="E68" s="9">
        <f t="shared" si="0"/>
        <v>0.29539395129852858</v>
      </c>
      <c r="F68" s="29">
        <v>3242650.6899999995</v>
      </c>
      <c r="G68" s="30">
        <v>957859.4</v>
      </c>
      <c r="H68" s="9">
        <f t="shared" si="1"/>
        <v>0.29539395129852858</v>
      </c>
      <c r="I68" s="29">
        <v>738576.55</v>
      </c>
      <c r="J68" s="30">
        <v>2607528.65</v>
      </c>
      <c r="K68" s="9">
        <f t="shared" si="2"/>
        <v>3.5304785265657292</v>
      </c>
      <c r="L68" s="29">
        <v>411905.92</v>
      </c>
      <c r="M68" s="30">
        <v>648769.06999999995</v>
      </c>
      <c r="N68" s="9">
        <f t="shared" si="3"/>
        <v>1.5750418687840173</v>
      </c>
    </row>
    <row r="69" spans="1:14" x14ac:dyDescent="0.2">
      <c r="A69" s="7" t="s">
        <v>57</v>
      </c>
      <c r="B69" s="8">
        <v>31001</v>
      </c>
      <c r="C69" s="29">
        <v>2913014.18</v>
      </c>
      <c r="D69" s="30">
        <v>238567.17</v>
      </c>
      <c r="E69" s="9">
        <f t="shared" si="0"/>
        <v>8.1897016374976928E-2</v>
      </c>
      <c r="F69" s="29">
        <v>2913014.18</v>
      </c>
      <c r="G69" s="30">
        <v>238567.17</v>
      </c>
      <c r="H69" s="9">
        <f t="shared" si="1"/>
        <v>8.1897016374976928E-2</v>
      </c>
      <c r="I69" s="29">
        <v>733841.33000000007</v>
      </c>
      <c r="J69" s="30">
        <v>2091872.79</v>
      </c>
      <c r="K69" s="9">
        <f t="shared" si="2"/>
        <v>2.8505791435868022</v>
      </c>
      <c r="L69" s="29">
        <v>445069.6</v>
      </c>
      <c r="M69" s="30">
        <v>270450.06</v>
      </c>
      <c r="N69" s="9">
        <f t="shared" si="3"/>
        <v>0.60765790339308734</v>
      </c>
    </row>
    <row r="70" spans="1:14" x14ac:dyDescent="0.2">
      <c r="A70" s="7" t="s">
        <v>73</v>
      </c>
      <c r="B70" s="8">
        <v>41002</v>
      </c>
      <c r="C70" s="29">
        <v>52138444.959999993</v>
      </c>
      <c r="D70" s="30">
        <v>5547742.7800000003</v>
      </c>
      <c r="E70" s="9">
        <f t="shared" si="0"/>
        <v>0.1064040706288069</v>
      </c>
      <c r="F70" s="29">
        <v>52138444.959999993</v>
      </c>
      <c r="G70" s="30">
        <v>5547742.7800000003</v>
      </c>
      <c r="H70" s="9">
        <f t="shared" si="1"/>
        <v>0.1064040706288069</v>
      </c>
      <c r="I70" s="29">
        <v>6266318.5</v>
      </c>
      <c r="J70" s="30">
        <v>10955149.07</v>
      </c>
      <c r="K70" s="9">
        <f t="shared" si="2"/>
        <v>1.7482592163165662</v>
      </c>
      <c r="L70" s="29">
        <v>12402049.939999998</v>
      </c>
      <c r="M70" s="30">
        <v>2865309.41</v>
      </c>
      <c r="N70" s="9">
        <f t="shared" si="3"/>
        <v>0.23103514530759911</v>
      </c>
    </row>
    <row r="71" spans="1:14" x14ac:dyDescent="0.2">
      <c r="A71" s="7" t="s">
        <v>27</v>
      </c>
      <c r="B71" s="8">
        <v>14002</v>
      </c>
      <c r="C71" s="29">
        <v>2066372.81</v>
      </c>
      <c r="D71" s="30">
        <v>1047667.17</v>
      </c>
      <c r="E71" s="9">
        <f t="shared" ref="E71:E133" si="4">D71/C71</f>
        <v>0.50700781820682206</v>
      </c>
      <c r="F71" s="29">
        <v>2066372.81</v>
      </c>
      <c r="G71" s="30">
        <v>1047667.17</v>
      </c>
      <c r="H71" s="9">
        <f t="shared" ref="H71:H133" si="5">G71/F71</f>
        <v>0.50700781820682206</v>
      </c>
      <c r="I71" s="29">
        <v>469643.95</v>
      </c>
      <c r="J71" s="30">
        <v>553854.9</v>
      </c>
      <c r="K71" s="9">
        <f t="shared" ref="K71:K133" si="6">J71/I71</f>
        <v>1.1793080694428195</v>
      </c>
      <c r="L71" s="29">
        <v>442851.33</v>
      </c>
      <c r="M71" s="30">
        <v>-13378.54</v>
      </c>
      <c r="N71" s="9">
        <f t="shared" si="3"/>
        <v>-3.0210002982264953E-2</v>
      </c>
    </row>
    <row r="72" spans="1:14" x14ac:dyDescent="0.2">
      <c r="A72" s="7" t="s">
        <v>20</v>
      </c>
      <c r="B72" s="8">
        <v>10001</v>
      </c>
      <c r="C72" s="29">
        <v>2010427.0999999996</v>
      </c>
      <c r="D72" s="30">
        <v>1159307.1499999999</v>
      </c>
      <c r="E72" s="9">
        <f t="shared" si="4"/>
        <v>0.57664719601123571</v>
      </c>
      <c r="F72" s="29">
        <v>2010427.0999999996</v>
      </c>
      <c r="G72" s="30">
        <v>1159307.1499999999</v>
      </c>
      <c r="H72" s="9">
        <f t="shared" si="5"/>
        <v>0.57664719601123571</v>
      </c>
      <c r="I72" s="29">
        <v>3595032.63</v>
      </c>
      <c r="J72" s="30">
        <v>1047462.03</v>
      </c>
      <c r="K72" s="9">
        <f t="shared" si="6"/>
        <v>0.29136370592552868</v>
      </c>
      <c r="L72" s="29">
        <v>253550.14</v>
      </c>
      <c r="M72" s="30">
        <v>471728.49</v>
      </c>
      <c r="N72" s="9">
        <f t="shared" ref="N72:N134" si="7">M72/L72</f>
        <v>1.8604939046769999</v>
      </c>
    </row>
    <row r="73" spans="1:14" x14ac:dyDescent="0.2">
      <c r="A73" s="7" t="s">
        <v>139</v>
      </c>
      <c r="B73" s="8">
        <v>34002</v>
      </c>
      <c r="C73" s="29">
        <v>2569069.8000000003</v>
      </c>
      <c r="D73" s="30">
        <v>885253.63</v>
      </c>
      <c r="E73" s="9">
        <f t="shared" si="4"/>
        <v>0.34458138506007113</v>
      </c>
      <c r="F73" s="29">
        <v>2569069.8000000003</v>
      </c>
      <c r="G73" s="30">
        <v>1434398.2</v>
      </c>
      <c r="H73" s="9">
        <f t="shared" si="5"/>
        <v>0.55833368170845332</v>
      </c>
      <c r="I73" s="29">
        <v>688635.39</v>
      </c>
      <c r="J73" s="30">
        <v>4220066.6100000003</v>
      </c>
      <c r="K73" s="9">
        <f t="shared" si="6"/>
        <v>6.1281581970395109</v>
      </c>
      <c r="L73" s="29">
        <v>430706.75</v>
      </c>
      <c r="M73" s="30">
        <v>1410895.35</v>
      </c>
      <c r="N73" s="9">
        <f t="shared" si="7"/>
        <v>3.2757679093722123</v>
      </c>
    </row>
    <row r="74" spans="1:14" x14ac:dyDescent="0.2">
      <c r="A74" s="7" t="s">
        <v>96</v>
      </c>
      <c r="B74" s="8">
        <v>51002</v>
      </c>
      <c r="C74" s="29">
        <v>4786104.83</v>
      </c>
      <c r="D74" s="30">
        <v>2284643.7599999998</v>
      </c>
      <c r="E74" s="9">
        <f t="shared" si="4"/>
        <v>0.47734929366350709</v>
      </c>
      <c r="F74" s="29">
        <v>4786104.83</v>
      </c>
      <c r="G74" s="30">
        <v>4705160.08</v>
      </c>
      <c r="H74" s="9">
        <f t="shared" si="5"/>
        <v>0.9830875518035822</v>
      </c>
      <c r="I74" s="29">
        <v>1628315.9</v>
      </c>
      <c r="J74" s="30">
        <v>3648767.91</v>
      </c>
      <c r="K74" s="9">
        <f t="shared" si="6"/>
        <v>2.2408231166937571</v>
      </c>
      <c r="L74" s="29">
        <v>1068161.0399999998</v>
      </c>
      <c r="M74" s="30">
        <v>2154356.2599999998</v>
      </c>
      <c r="N74" s="9">
        <f t="shared" si="7"/>
        <v>2.0168833905419357</v>
      </c>
    </row>
    <row r="75" spans="1:14" x14ac:dyDescent="0.2">
      <c r="A75" s="7" t="s">
        <v>141</v>
      </c>
      <c r="B75" s="8">
        <v>56006</v>
      </c>
      <c r="C75" s="29">
        <v>2804284.38</v>
      </c>
      <c r="D75" s="30">
        <v>410342.04</v>
      </c>
      <c r="E75" s="9">
        <f t="shared" si="4"/>
        <v>0.14632682866493019</v>
      </c>
      <c r="F75" s="29">
        <v>2804284.38</v>
      </c>
      <c r="G75" s="30">
        <v>410342.04</v>
      </c>
      <c r="H75" s="9">
        <f t="shared" si="5"/>
        <v>0.14632682866493019</v>
      </c>
      <c r="I75" s="29">
        <v>1094080.57</v>
      </c>
      <c r="J75" s="30">
        <v>1277419.56</v>
      </c>
      <c r="K75" s="9">
        <f t="shared" si="6"/>
        <v>1.1675735727579917</v>
      </c>
      <c r="L75" s="29">
        <v>471814.22000000003</v>
      </c>
      <c r="M75" s="30">
        <v>191282.13</v>
      </c>
      <c r="N75" s="9">
        <f t="shared" si="7"/>
        <v>0.40541832333921601</v>
      </c>
    </row>
    <row r="76" spans="1:14" x14ac:dyDescent="0.2">
      <c r="A76" s="7" t="s">
        <v>46</v>
      </c>
      <c r="B76" s="8">
        <v>23002</v>
      </c>
      <c r="C76" s="29">
        <v>6433133.8999999985</v>
      </c>
      <c r="D76" s="30">
        <v>302507.39</v>
      </c>
      <c r="E76" s="9">
        <f t="shared" si="4"/>
        <v>4.7023331816550572E-2</v>
      </c>
      <c r="F76" s="29">
        <v>6433133.8999999985</v>
      </c>
      <c r="G76" s="30">
        <v>1085607.05</v>
      </c>
      <c r="H76" s="9">
        <f t="shared" si="5"/>
        <v>0.16875244117023591</v>
      </c>
      <c r="I76" s="29">
        <v>1670209.95</v>
      </c>
      <c r="J76" s="30">
        <v>4325595.7300000004</v>
      </c>
      <c r="K76" s="9">
        <f t="shared" si="6"/>
        <v>2.5898514914247759</v>
      </c>
      <c r="L76" s="29">
        <v>1111829.04</v>
      </c>
      <c r="M76" s="30">
        <v>1077654.3700000001</v>
      </c>
      <c r="N76" s="9">
        <f t="shared" si="7"/>
        <v>0.96926265750353136</v>
      </c>
    </row>
    <row r="77" spans="1:14" x14ac:dyDescent="0.2">
      <c r="A77" s="7" t="s">
        <v>102</v>
      </c>
      <c r="B77" s="8">
        <v>53002</v>
      </c>
      <c r="C77" s="29">
        <v>1785194.5099999998</v>
      </c>
      <c r="D77" s="30">
        <v>1509812.87</v>
      </c>
      <c r="E77" s="9">
        <f t="shared" si="4"/>
        <v>0.84574138086499062</v>
      </c>
      <c r="F77" s="29">
        <v>1785194.5099999998</v>
      </c>
      <c r="G77" s="30">
        <v>1509812.87</v>
      </c>
      <c r="H77" s="9">
        <f t="shared" si="5"/>
        <v>0.84574138086499062</v>
      </c>
      <c r="I77" s="29">
        <v>179044.43</v>
      </c>
      <c r="J77" s="30">
        <v>894356.91</v>
      </c>
      <c r="K77" s="9">
        <f t="shared" si="6"/>
        <v>4.9951674564799369</v>
      </c>
      <c r="L77" s="29">
        <v>492495.13</v>
      </c>
      <c r="M77" s="30">
        <v>302219.96999999997</v>
      </c>
      <c r="N77" s="9">
        <f t="shared" si="7"/>
        <v>0.61365067711430965</v>
      </c>
    </row>
    <row r="78" spans="1:14" x14ac:dyDescent="0.2">
      <c r="A78" s="7" t="s">
        <v>85</v>
      </c>
      <c r="B78" s="8">
        <v>48003</v>
      </c>
      <c r="C78" s="29">
        <v>3567492.58</v>
      </c>
      <c r="D78" s="30">
        <v>2164952.38</v>
      </c>
      <c r="E78" s="9">
        <f t="shared" si="4"/>
        <v>0.60685546821796044</v>
      </c>
      <c r="F78" s="29">
        <v>3567492.58</v>
      </c>
      <c r="G78" s="30">
        <v>2164952.38</v>
      </c>
      <c r="H78" s="9">
        <f t="shared" si="5"/>
        <v>0.60685546821796044</v>
      </c>
      <c r="I78" s="29">
        <v>963941.17</v>
      </c>
      <c r="J78" s="30">
        <v>1586157.86</v>
      </c>
      <c r="K78" s="9">
        <f t="shared" si="6"/>
        <v>1.6454923903706697</v>
      </c>
      <c r="L78" s="29">
        <v>774802.57</v>
      </c>
      <c r="M78" s="30">
        <v>519877.68</v>
      </c>
      <c r="N78" s="9">
        <f t="shared" si="7"/>
        <v>0.67098084096442789</v>
      </c>
    </row>
    <row r="79" spans="1:14" x14ac:dyDescent="0.2">
      <c r="A79" s="7" t="s">
        <v>4</v>
      </c>
      <c r="B79" s="8">
        <v>2002</v>
      </c>
      <c r="C79" s="29">
        <v>27710114.849999998</v>
      </c>
      <c r="D79" s="30">
        <v>3780348.22</v>
      </c>
      <c r="E79" s="9">
        <f t="shared" si="4"/>
        <v>0.13642484848813249</v>
      </c>
      <c r="F79" s="29">
        <v>27710114.849999998</v>
      </c>
      <c r="G79" s="30">
        <v>3780348.22</v>
      </c>
      <c r="H79" s="9">
        <f t="shared" si="5"/>
        <v>0.13642484848813249</v>
      </c>
      <c r="I79" s="29">
        <v>6119756.8999999994</v>
      </c>
      <c r="J79" s="30">
        <v>2736955.23</v>
      </c>
      <c r="K79" s="9">
        <f t="shared" si="6"/>
        <v>0.44723267193832489</v>
      </c>
      <c r="L79" s="29">
        <v>6496236.54</v>
      </c>
      <c r="M79" s="30">
        <v>1274999.3700000001</v>
      </c>
      <c r="N79" s="9">
        <f t="shared" si="7"/>
        <v>0.19626738683995026</v>
      </c>
    </row>
    <row r="80" spans="1:14" x14ac:dyDescent="0.2">
      <c r="A80" s="7" t="s">
        <v>136</v>
      </c>
      <c r="B80" s="8">
        <v>22006</v>
      </c>
      <c r="C80" s="29">
        <v>4084431.19</v>
      </c>
      <c r="D80" s="30">
        <v>1587879.34</v>
      </c>
      <c r="E80" s="9">
        <f t="shared" si="4"/>
        <v>0.38876388562687481</v>
      </c>
      <c r="F80" s="29">
        <v>4084431.19</v>
      </c>
      <c r="G80" s="30">
        <v>1587879.34</v>
      </c>
      <c r="H80" s="9">
        <f t="shared" si="5"/>
        <v>0.38876388562687481</v>
      </c>
      <c r="I80" s="29">
        <v>1090612.1199999999</v>
      </c>
      <c r="J80" s="30">
        <v>3558594.5600000001</v>
      </c>
      <c r="K80" s="9">
        <f t="shared" si="6"/>
        <v>3.2629332599017884</v>
      </c>
      <c r="L80" s="29">
        <v>791244.89</v>
      </c>
      <c r="M80" s="30">
        <v>235132.96</v>
      </c>
      <c r="N80" s="9">
        <f t="shared" si="7"/>
        <v>0.29716837728961509</v>
      </c>
    </row>
    <row r="81" spans="1:14" x14ac:dyDescent="0.2">
      <c r="A81" s="7" t="s">
        <v>131</v>
      </c>
      <c r="B81" s="8">
        <v>13003</v>
      </c>
      <c r="C81" s="29">
        <v>3123173.24</v>
      </c>
      <c r="D81" s="30">
        <v>1144326.1200000001</v>
      </c>
      <c r="E81" s="9">
        <f t="shared" si="4"/>
        <v>0.36639854150389684</v>
      </c>
      <c r="F81" s="29">
        <v>3123173.24</v>
      </c>
      <c r="G81" s="30">
        <v>1144326.1200000001</v>
      </c>
      <c r="H81" s="9">
        <f t="shared" si="5"/>
        <v>0.36639854150389684</v>
      </c>
      <c r="I81" s="29">
        <v>342265.93</v>
      </c>
      <c r="J81" s="30">
        <v>2024389.62</v>
      </c>
      <c r="K81" s="9">
        <f t="shared" si="6"/>
        <v>5.9146688073802736</v>
      </c>
      <c r="L81" s="29">
        <v>798814.73</v>
      </c>
      <c r="M81" s="30">
        <v>1568212.99</v>
      </c>
      <c r="N81" s="9">
        <f t="shared" si="7"/>
        <v>1.9631748528222559</v>
      </c>
    </row>
    <row r="82" spans="1:14" x14ac:dyDescent="0.2">
      <c r="A82" s="7" t="s">
        <v>5</v>
      </c>
      <c r="B82" s="8">
        <v>2003</v>
      </c>
      <c r="C82" s="29">
        <v>2822579.3700000006</v>
      </c>
      <c r="D82" s="30">
        <v>1953943.23</v>
      </c>
      <c r="E82" s="9">
        <f t="shared" si="4"/>
        <v>0.69225448565508352</v>
      </c>
      <c r="F82" s="29">
        <v>2822579.3700000006</v>
      </c>
      <c r="G82" s="30">
        <v>1953943.23</v>
      </c>
      <c r="H82" s="9">
        <f t="shared" si="5"/>
        <v>0.69225448565508352</v>
      </c>
      <c r="I82" s="29">
        <v>366748.67000000004</v>
      </c>
      <c r="J82" s="30">
        <v>1051484.73</v>
      </c>
      <c r="K82" s="9">
        <f t="shared" si="6"/>
        <v>2.8670444258189125</v>
      </c>
      <c r="L82" s="29">
        <v>327713.81</v>
      </c>
      <c r="M82" s="30">
        <v>365407.73</v>
      </c>
      <c r="N82" s="9">
        <f t="shared" si="7"/>
        <v>1.1150208470006191</v>
      </c>
    </row>
    <row r="83" spans="1:14" x14ac:dyDescent="0.2">
      <c r="A83" s="7" t="s">
        <v>64</v>
      </c>
      <c r="B83" s="8">
        <v>37003</v>
      </c>
      <c r="C83" s="29">
        <v>2205657.2499999995</v>
      </c>
      <c r="D83" s="30">
        <v>691307</v>
      </c>
      <c r="E83" s="9">
        <f t="shared" si="4"/>
        <v>0.31342449059118327</v>
      </c>
      <c r="F83" s="29">
        <v>2205657.2499999995</v>
      </c>
      <c r="G83" s="30">
        <v>691307</v>
      </c>
      <c r="H83" s="9">
        <f t="shared" si="5"/>
        <v>0.31342449059118327</v>
      </c>
      <c r="I83" s="29">
        <v>365321.88</v>
      </c>
      <c r="J83" s="30">
        <v>588257.73</v>
      </c>
      <c r="K83" s="9">
        <f t="shared" si="6"/>
        <v>1.6102449981917315</v>
      </c>
      <c r="L83" s="29">
        <v>422511.35999999999</v>
      </c>
      <c r="M83" s="30">
        <v>623806.81000000006</v>
      </c>
      <c r="N83" s="9">
        <f t="shared" si="7"/>
        <v>1.4764261249685691</v>
      </c>
    </row>
    <row r="84" spans="1:14" x14ac:dyDescent="0.2">
      <c r="A84" s="7" t="s">
        <v>132</v>
      </c>
      <c r="B84" s="8">
        <v>35002</v>
      </c>
      <c r="C84" s="29">
        <v>4566726.95</v>
      </c>
      <c r="D84" s="30">
        <v>643310.29</v>
      </c>
      <c r="E84" s="9">
        <f t="shared" si="4"/>
        <v>0.14086900684964315</v>
      </c>
      <c r="F84" s="29">
        <v>4566726.95</v>
      </c>
      <c r="G84" s="30">
        <v>3478166.59</v>
      </c>
      <c r="H84" s="9">
        <f t="shared" si="5"/>
        <v>0.76163226487626978</v>
      </c>
      <c r="I84" s="29">
        <v>2319136.56</v>
      </c>
      <c r="J84" s="30">
        <v>235837.55</v>
      </c>
      <c r="K84" s="9">
        <f t="shared" si="6"/>
        <v>0.10169196332276353</v>
      </c>
      <c r="L84" s="29">
        <v>608919.19999999995</v>
      </c>
      <c r="M84" s="30">
        <v>32739.8</v>
      </c>
      <c r="N84" s="9">
        <f t="shared" si="7"/>
        <v>5.3767067945960652E-2</v>
      </c>
    </row>
    <row r="85" spans="1:14" x14ac:dyDescent="0.2">
      <c r="A85" s="7" t="s">
        <v>17</v>
      </c>
      <c r="B85" s="8">
        <v>7002</v>
      </c>
      <c r="C85" s="29">
        <v>3740613.98</v>
      </c>
      <c r="D85" s="30">
        <v>439576.86</v>
      </c>
      <c r="E85" s="9">
        <f t="shared" si="4"/>
        <v>0.11751462790608508</v>
      </c>
      <c r="F85" s="29">
        <v>3740613.98</v>
      </c>
      <c r="G85" s="30">
        <v>439576.86</v>
      </c>
      <c r="H85" s="9">
        <f t="shared" si="5"/>
        <v>0.11751462790608508</v>
      </c>
      <c r="I85" s="29">
        <v>507177.1</v>
      </c>
      <c r="J85" s="30">
        <v>1904140.37</v>
      </c>
      <c r="K85" s="9">
        <f t="shared" si="6"/>
        <v>3.7543894824904362</v>
      </c>
      <c r="L85" s="29">
        <v>542708.92000000004</v>
      </c>
      <c r="M85" s="30">
        <v>266027.52000000002</v>
      </c>
      <c r="N85" s="9">
        <f t="shared" si="7"/>
        <v>0.49018453575445192</v>
      </c>
    </row>
    <row r="86" spans="1:14" x14ac:dyDescent="0.2">
      <c r="A86" s="7" t="s">
        <v>67</v>
      </c>
      <c r="B86" s="8">
        <v>38003</v>
      </c>
      <c r="C86" s="29">
        <v>2611434</v>
      </c>
      <c r="D86" s="30">
        <v>814856.78</v>
      </c>
      <c r="E86" s="9">
        <f t="shared" si="4"/>
        <v>0.31203422334242414</v>
      </c>
      <c r="F86" s="29">
        <v>2611434</v>
      </c>
      <c r="G86" s="30">
        <v>814856.78</v>
      </c>
      <c r="H86" s="9">
        <f t="shared" si="5"/>
        <v>0.31203422334242414</v>
      </c>
      <c r="I86" s="29">
        <v>524450.93000000005</v>
      </c>
      <c r="J86" s="30">
        <v>1129516.5</v>
      </c>
      <c r="K86" s="9">
        <f t="shared" si="6"/>
        <v>2.1537124550432201</v>
      </c>
      <c r="L86" s="29">
        <v>514138.67</v>
      </c>
      <c r="M86" s="30">
        <v>1087992.67</v>
      </c>
      <c r="N86" s="9">
        <f t="shared" si="7"/>
        <v>2.1161463501665803</v>
      </c>
    </row>
    <row r="87" spans="1:14" x14ac:dyDescent="0.2">
      <c r="A87" s="7" t="s">
        <v>147</v>
      </c>
      <c r="B87" s="8">
        <v>45005</v>
      </c>
      <c r="C87" s="29">
        <v>2527382.9599999995</v>
      </c>
      <c r="D87" s="30">
        <v>673476.39</v>
      </c>
      <c r="E87" s="9">
        <f t="shared" si="4"/>
        <v>0.26647184089584908</v>
      </c>
      <c r="F87" s="29">
        <v>2527382.9599999995</v>
      </c>
      <c r="G87" s="30">
        <v>673476.39</v>
      </c>
      <c r="H87" s="9">
        <f t="shared" si="5"/>
        <v>0.26647184089584908</v>
      </c>
      <c r="I87" s="29">
        <v>319366.97000000003</v>
      </c>
      <c r="J87" s="30">
        <v>743752.06</v>
      </c>
      <c r="K87" s="9">
        <f t="shared" si="6"/>
        <v>2.3288321268789942</v>
      </c>
      <c r="L87" s="29">
        <v>541343.91</v>
      </c>
      <c r="M87" s="30">
        <v>264998.09000000003</v>
      </c>
      <c r="N87" s="9">
        <f t="shared" si="7"/>
        <v>0.48951892707170197</v>
      </c>
    </row>
    <row r="88" spans="1:14" x14ac:dyDescent="0.2">
      <c r="A88" s="7" t="s">
        <v>70</v>
      </c>
      <c r="B88" s="8">
        <v>40001</v>
      </c>
      <c r="C88" s="29">
        <v>8744608.8100000005</v>
      </c>
      <c r="D88" s="30">
        <v>4372724.2</v>
      </c>
      <c r="E88" s="9">
        <f t="shared" si="4"/>
        <v>0.50004800614974565</v>
      </c>
      <c r="F88" s="29">
        <v>8744608.8100000005</v>
      </c>
      <c r="G88" s="30">
        <v>4372724.2</v>
      </c>
      <c r="H88" s="9">
        <f t="shared" si="5"/>
        <v>0.50004800614974565</v>
      </c>
      <c r="I88" s="29">
        <v>1287693.5899999999</v>
      </c>
      <c r="J88" s="30">
        <v>4403395.5999999996</v>
      </c>
      <c r="K88" s="9">
        <f t="shared" si="6"/>
        <v>3.4195989125021584</v>
      </c>
      <c r="L88" s="29">
        <v>1877068.3</v>
      </c>
      <c r="M88" s="30">
        <v>959158.46</v>
      </c>
      <c r="N88" s="9">
        <f t="shared" si="7"/>
        <v>0.51098751174903967</v>
      </c>
    </row>
    <row r="89" spans="1:14" x14ac:dyDescent="0.2">
      <c r="A89" s="7" t="s">
        <v>144</v>
      </c>
      <c r="B89" s="8">
        <v>52004</v>
      </c>
      <c r="C89" s="29">
        <v>3157963.0900000003</v>
      </c>
      <c r="D89" s="30">
        <v>220602.04</v>
      </c>
      <c r="E89" s="9">
        <f t="shared" si="4"/>
        <v>6.9855800626219475E-2</v>
      </c>
      <c r="F89" s="29">
        <v>3157963.0900000003</v>
      </c>
      <c r="G89" s="30">
        <v>1514216.36</v>
      </c>
      <c r="H89" s="9">
        <f t="shared" si="5"/>
        <v>0.4794914686605789</v>
      </c>
      <c r="I89" s="29">
        <v>744350.12000000011</v>
      </c>
      <c r="J89" s="30">
        <v>1447225.27</v>
      </c>
      <c r="K89" s="9">
        <f t="shared" si="6"/>
        <v>1.9442802937950756</v>
      </c>
      <c r="L89" s="29">
        <v>412383.15</v>
      </c>
      <c r="M89" s="30">
        <v>1554297.44</v>
      </c>
      <c r="N89" s="9">
        <f t="shared" si="7"/>
        <v>3.7690614662601996</v>
      </c>
    </row>
    <row r="90" spans="1:14" x14ac:dyDescent="0.2">
      <c r="A90" s="7" t="s">
        <v>74</v>
      </c>
      <c r="B90" s="8">
        <v>41004</v>
      </c>
      <c r="C90" s="29">
        <v>9005550.8100000005</v>
      </c>
      <c r="D90" s="30">
        <v>1463773.25</v>
      </c>
      <c r="E90" s="9">
        <f t="shared" si="4"/>
        <v>0.16254122383881148</v>
      </c>
      <c r="F90" s="29">
        <v>9005550.8100000005</v>
      </c>
      <c r="G90" s="30">
        <v>1463773.25</v>
      </c>
      <c r="H90" s="9">
        <f t="shared" si="5"/>
        <v>0.16254122383881148</v>
      </c>
      <c r="I90" s="29">
        <v>3194912.23</v>
      </c>
      <c r="J90" s="30">
        <v>1892525.64</v>
      </c>
      <c r="K90" s="9">
        <f t="shared" si="6"/>
        <v>0.59235606606945812</v>
      </c>
      <c r="L90" s="29">
        <v>2441204.25</v>
      </c>
      <c r="M90" s="30">
        <v>534116.56000000006</v>
      </c>
      <c r="N90" s="9">
        <f t="shared" si="7"/>
        <v>0.21879224567137306</v>
      </c>
    </row>
    <row r="91" spans="1:14" x14ac:dyDescent="0.2">
      <c r="A91" s="7" t="s">
        <v>80</v>
      </c>
      <c r="B91" s="8">
        <v>44002</v>
      </c>
      <c r="C91" s="29">
        <v>2817941.66</v>
      </c>
      <c r="D91" s="30">
        <v>1437100.08</v>
      </c>
      <c r="E91" s="9">
        <f t="shared" si="4"/>
        <v>0.50998219743129813</v>
      </c>
      <c r="F91" s="29">
        <v>2817941.66</v>
      </c>
      <c r="G91" s="30">
        <v>1437100.08</v>
      </c>
      <c r="H91" s="9">
        <f t="shared" si="5"/>
        <v>0.50998219743129813</v>
      </c>
      <c r="I91" s="29">
        <v>704253.79</v>
      </c>
      <c r="J91" s="30">
        <v>925803.48</v>
      </c>
      <c r="K91" s="9">
        <f t="shared" si="6"/>
        <v>1.3145878561761093</v>
      </c>
      <c r="L91" s="29">
        <v>643469.43000000005</v>
      </c>
      <c r="M91" s="30">
        <v>436958.96</v>
      </c>
      <c r="N91" s="9">
        <f t="shared" si="7"/>
        <v>0.67906716252239052</v>
      </c>
    </row>
    <row r="92" spans="1:14" x14ac:dyDescent="0.2">
      <c r="A92" s="7" t="s">
        <v>75</v>
      </c>
      <c r="B92" s="8">
        <v>42001</v>
      </c>
      <c r="C92" s="29">
        <v>4453258.07</v>
      </c>
      <c r="D92" s="30">
        <v>242665.1</v>
      </c>
      <c r="E92" s="9">
        <f t="shared" si="4"/>
        <v>5.4491587099958924E-2</v>
      </c>
      <c r="F92" s="29">
        <v>4453258.07</v>
      </c>
      <c r="G92" s="30">
        <v>2435715.56</v>
      </c>
      <c r="H92" s="9">
        <f t="shared" si="5"/>
        <v>0.54695136049009618</v>
      </c>
      <c r="I92" s="29">
        <v>1263653.5799999998</v>
      </c>
      <c r="J92" s="30">
        <v>4109318.48</v>
      </c>
      <c r="K92" s="9">
        <f t="shared" si="6"/>
        <v>3.2519343473865683</v>
      </c>
      <c r="L92" s="29">
        <v>614022.55999999994</v>
      </c>
      <c r="M92" s="30">
        <v>760345.21</v>
      </c>
      <c r="N92" s="9">
        <f t="shared" si="7"/>
        <v>1.2383017490432273</v>
      </c>
    </row>
    <row r="93" spans="1:14" x14ac:dyDescent="0.2">
      <c r="A93" s="7" t="s">
        <v>69</v>
      </c>
      <c r="B93" s="8">
        <v>39002</v>
      </c>
      <c r="C93" s="29">
        <v>9889869.8499999996</v>
      </c>
      <c r="D93" s="30">
        <v>2593051.4</v>
      </c>
      <c r="E93" s="9">
        <f t="shared" si="4"/>
        <v>0.26219267182772887</v>
      </c>
      <c r="F93" s="29">
        <v>9889869.8499999996</v>
      </c>
      <c r="G93" s="30">
        <v>2593051.4</v>
      </c>
      <c r="H93" s="9">
        <f t="shared" si="5"/>
        <v>0.26219267182772887</v>
      </c>
      <c r="I93" s="29">
        <v>1573063.0399999998</v>
      </c>
      <c r="J93" s="30">
        <v>3886127.55</v>
      </c>
      <c r="K93" s="9">
        <f t="shared" si="6"/>
        <v>2.4704207340603466</v>
      </c>
      <c r="L93" s="29">
        <v>2408600.96</v>
      </c>
      <c r="M93" s="30">
        <v>421995.67</v>
      </c>
      <c r="N93" s="9">
        <f t="shared" si="7"/>
        <v>0.17520364602030217</v>
      </c>
    </row>
    <row r="94" spans="1:14" x14ac:dyDescent="0.2">
      <c r="A94" s="7" t="s">
        <v>113</v>
      </c>
      <c r="B94" s="8">
        <v>60003</v>
      </c>
      <c r="C94" s="29">
        <v>2520662.5199999996</v>
      </c>
      <c r="D94" s="30">
        <v>801627.86</v>
      </c>
      <c r="E94" s="9">
        <f t="shared" si="4"/>
        <v>0.31802268397278355</v>
      </c>
      <c r="F94" s="29">
        <v>2520662.5199999996</v>
      </c>
      <c r="G94" s="30">
        <v>801627.86</v>
      </c>
      <c r="H94" s="9">
        <f t="shared" si="5"/>
        <v>0.31802268397278355</v>
      </c>
      <c r="I94" s="29">
        <v>654721.1399999999</v>
      </c>
      <c r="J94" s="30">
        <v>1757695.46</v>
      </c>
      <c r="K94" s="9">
        <f t="shared" si="6"/>
        <v>2.6846474821326227</v>
      </c>
      <c r="L94" s="29">
        <v>694018.24</v>
      </c>
      <c r="M94" s="30">
        <v>59512.97</v>
      </c>
      <c r="N94" s="9">
        <f t="shared" si="7"/>
        <v>8.5751305325923427E-2</v>
      </c>
    </row>
    <row r="95" spans="1:14" x14ac:dyDescent="0.2">
      <c r="A95" s="7" t="s">
        <v>78</v>
      </c>
      <c r="B95" s="8">
        <v>43007</v>
      </c>
      <c r="C95" s="29">
        <v>3856067.18</v>
      </c>
      <c r="D95" s="30">
        <v>1268480.74</v>
      </c>
      <c r="E95" s="9">
        <f t="shared" si="4"/>
        <v>0.3289571163539739</v>
      </c>
      <c r="F95" s="29">
        <v>3856067.18</v>
      </c>
      <c r="G95" s="30">
        <v>1268480.74</v>
      </c>
      <c r="H95" s="9">
        <f t="shared" si="5"/>
        <v>0.3289571163539739</v>
      </c>
      <c r="I95" s="29">
        <v>1156863.42</v>
      </c>
      <c r="J95" s="30">
        <v>580100</v>
      </c>
      <c r="K95" s="9">
        <f t="shared" si="6"/>
        <v>0.5014420803451457</v>
      </c>
      <c r="L95" s="29">
        <v>945355.26000000013</v>
      </c>
      <c r="M95" s="30">
        <v>76328.63</v>
      </c>
      <c r="N95" s="9">
        <f t="shared" si="7"/>
        <v>8.0740683666371091E-2</v>
      </c>
    </row>
    <row r="96" spans="1:14" x14ac:dyDescent="0.2">
      <c r="A96" s="7" t="s">
        <v>30</v>
      </c>
      <c r="B96" s="8">
        <v>15001</v>
      </c>
      <c r="C96" s="29">
        <v>3225261.2799999993</v>
      </c>
      <c r="D96" s="30">
        <v>69701.399999999994</v>
      </c>
      <c r="E96" s="9">
        <f t="shared" si="4"/>
        <v>2.1611086342747405E-2</v>
      </c>
      <c r="F96" s="29">
        <v>3225261.2799999993</v>
      </c>
      <c r="G96" s="30">
        <v>3032523.53</v>
      </c>
      <c r="H96" s="9">
        <f t="shared" si="5"/>
        <v>0.94024119807124595</v>
      </c>
      <c r="I96" s="29">
        <v>1644712.5799999998</v>
      </c>
      <c r="J96" s="30">
        <v>625485.31000000006</v>
      </c>
      <c r="K96" s="9">
        <f t="shared" si="6"/>
        <v>0.38030067843221588</v>
      </c>
      <c r="L96" s="29">
        <v>297236</v>
      </c>
      <c r="M96" s="30">
        <v>326733.89</v>
      </c>
      <c r="N96" s="9">
        <f t="shared" si="7"/>
        <v>1.099240637069534</v>
      </c>
    </row>
    <row r="97" spans="1:14" x14ac:dyDescent="0.2">
      <c r="A97" s="7" t="s">
        <v>31</v>
      </c>
      <c r="B97" s="8">
        <v>15002</v>
      </c>
      <c r="C97" s="29">
        <v>7705758.580000001</v>
      </c>
      <c r="D97" s="30">
        <v>-709404.6</v>
      </c>
      <c r="E97" s="9">
        <f t="shared" si="4"/>
        <v>-9.2061617637649876E-2</v>
      </c>
      <c r="F97" s="29">
        <v>7705758.580000001</v>
      </c>
      <c r="G97" s="30">
        <v>10438899.860000001</v>
      </c>
      <c r="H97" s="9">
        <f t="shared" si="5"/>
        <v>1.354688153233059</v>
      </c>
      <c r="I97" s="29">
        <v>2497539.44</v>
      </c>
      <c r="J97" s="30">
        <v>751024.96</v>
      </c>
      <c r="K97" s="9">
        <f t="shared" si="6"/>
        <v>0.30070594600900474</v>
      </c>
      <c r="L97" s="29">
        <v>1538691.5</v>
      </c>
      <c r="M97" s="30">
        <v>274522.96999999997</v>
      </c>
      <c r="N97" s="9">
        <f t="shared" si="7"/>
        <v>0.17841326217763598</v>
      </c>
    </row>
    <row r="98" spans="1:14" x14ac:dyDescent="0.2">
      <c r="A98" s="7" t="s">
        <v>82</v>
      </c>
      <c r="B98" s="8">
        <v>46001</v>
      </c>
      <c r="C98" s="29">
        <v>24193560.760000002</v>
      </c>
      <c r="D98" s="30">
        <v>5775717.1900000004</v>
      </c>
      <c r="E98" s="9">
        <f t="shared" si="4"/>
        <v>0.23872952176387285</v>
      </c>
      <c r="F98" s="29">
        <v>24193560.760000002</v>
      </c>
      <c r="G98" s="30">
        <v>5775717.1900000004</v>
      </c>
      <c r="H98" s="9">
        <f t="shared" si="5"/>
        <v>0.23872952176387285</v>
      </c>
      <c r="I98" s="29">
        <v>5080968.5199999996</v>
      </c>
      <c r="J98" s="30">
        <v>8140431.7800000003</v>
      </c>
      <c r="K98" s="9">
        <f t="shared" si="6"/>
        <v>1.6021417467864967</v>
      </c>
      <c r="L98" s="29">
        <v>5523522.4899999993</v>
      </c>
      <c r="M98" s="30">
        <v>1346114.93</v>
      </c>
      <c r="N98" s="9">
        <f t="shared" si="7"/>
        <v>0.24370588377924757</v>
      </c>
    </row>
    <row r="99" spans="1:14" x14ac:dyDescent="0.2">
      <c r="A99" s="7" t="s">
        <v>60</v>
      </c>
      <c r="B99" s="8">
        <v>33002</v>
      </c>
      <c r="C99" s="29">
        <v>3359196.26</v>
      </c>
      <c r="D99" s="30">
        <v>433501.62</v>
      </c>
      <c r="E99" s="9">
        <f t="shared" si="4"/>
        <v>0.12904920893190089</v>
      </c>
      <c r="F99" s="29">
        <v>3359196.26</v>
      </c>
      <c r="G99" s="30">
        <v>433501.62</v>
      </c>
      <c r="H99" s="9">
        <f t="shared" si="5"/>
        <v>0.12904920893190089</v>
      </c>
      <c r="I99" s="29">
        <v>781869.11</v>
      </c>
      <c r="J99" s="30">
        <v>792969.54</v>
      </c>
      <c r="K99" s="9">
        <f t="shared" si="6"/>
        <v>1.014197299596604</v>
      </c>
      <c r="L99" s="29">
        <v>434986.93</v>
      </c>
      <c r="M99" s="30">
        <v>786659.52</v>
      </c>
      <c r="N99" s="9">
        <f t="shared" si="7"/>
        <v>1.8084670268138863</v>
      </c>
    </row>
    <row r="100" spans="1:14" x14ac:dyDescent="0.2">
      <c r="A100" s="7" t="s">
        <v>49</v>
      </c>
      <c r="B100" s="8">
        <v>25004</v>
      </c>
      <c r="C100" s="29">
        <v>9529580.2900000047</v>
      </c>
      <c r="D100" s="30">
        <v>1739197.86</v>
      </c>
      <c r="E100" s="9">
        <f t="shared" si="4"/>
        <v>0.18250518984818787</v>
      </c>
      <c r="F100" s="29">
        <v>9529580.2900000047</v>
      </c>
      <c r="G100" s="30">
        <v>1739197.86</v>
      </c>
      <c r="H100" s="9">
        <f t="shared" si="5"/>
        <v>0.18250518984818787</v>
      </c>
      <c r="I100" s="29">
        <v>1866406.9299999997</v>
      </c>
      <c r="J100" s="30">
        <v>918801.11</v>
      </c>
      <c r="K100" s="9">
        <f t="shared" si="6"/>
        <v>0.49228337895209173</v>
      </c>
      <c r="L100" s="29">
        <v>2849739.7699999996</v>
      </c>
      <c r="M100" s="30">
        <v>151738.95000000001</v>
      </c>
      <c r="N100" s="9">
        <f t="shared" si="7"/>
        <v>5.3246598723644172E-2</v>
      </c>
    </row>
    <row r="101" spans="1:14" x14ac:dyDescent="0.2">
      <c r="A101" s="7" t="s">
        <v>138</v>
      </c>
      <c r="B101" s="8">
        <v>29004</v>
      </c>
      <c r="C101" s="29">
        <v>5105785.2799999993</v>
      </c>
      <c r="D101" s="30">
        <v>2494572.88</v>
      </c>
      <c r="E101" s="9">
        <f t="shared" si="4"/>
        <v>0.48857771002857375</v>
      </c>
      <c r="F101" s="29">
        <v>5105785.2799999993</v>
      </c>
      <c r="G101" s="30">
        <v>2494572.88</v>
      </c>
      <c r="H101" s="9">
        <f t="shared" si="5"/>
        <v>0.48857771002857375</v>
      </c>
      <c r="I101" s="29">
        <v>1451972.36</v>
      </c>
      <c r="J101" s="30">
        <v>3344141.88</v>
      </c>
      <c r="K101" s="9">
        <f t="shared" si="6"/>
        <v>2.3031718592769903</v>
      </c>
      <c r="L101" s="29">
        <v>768142.66</v>
      </c>
      <c r="M101" s="30">
        <v>1448351.19</v>
      </c>
      <c r="N101" s="9">
        <f t="shared" si="7"/>
        <v>1.8855236994648883</v>
      </c>
    </row>
    <row r="102" spans="1:14" x14ac:dyDescent="0.2">
      <c r="A102" s="7" t="s">
        <v>36</v>
      </c>
      <c r="B102" s="8">
        <v>17002</v>
      </c>
      <c r="C102" s="29">
        <v>26025041.580000002</v>
      </c>
      <c r="D102" s="30">
        <v>5323265.28</v>
      </c>
      <c r="E102" s="9">
        <f t="shared" si="4"/>
        <v>0.20454396830208638</v>
      </c>
      <c r="F102" s="29">
        <v>26025041.580000002</v>
      </c>
      <c r="G102" s="30">
        <v>5323265.28</v>
      </c>
      <c r="H102" s="9">
        <f t="shared" si="5"/>
        <v>0.20454396830208638</v>
      </c>
      <c r="I102" s="29">
        <v>4657214.53</v>
      </c>
      <c r="J102" s="30">
        <v>8738913.6699999999</v>
      </c>
      <c r="K102" s="9">
        <f t="shared" si="6"/>
        <v>1.8764249775713036</v>
      </c>
      <c r="L102" s="29">
        <v>6493537.3500000006</v>
      </c>
      <c r="M102" s="30">
        <v>920836.48</v>
      </c>
      <c r="N102" s="9">
        <f t="shared" si="7"/>
        <v>0.14180814406188022</v>
      </c>
    </row>
    <row r="103" spans="1:14" x14ac:dyDescent="0.2">
      <c r="A103" s="7" t="s">
        <v>143</v>
      </c>
      <c r="B103" s="8">
        <v>62006</v>
      </c>
      <c r="C103" s="29">
        <v>5752923.4900000012</v>
      </c>
      <c r="D103" s="30">
        <v>1612252.93</v>
      </c>
      <c r="E103" s="9">
        <f t="shared" si="4"/>
        <v>0.28024932589534574</v>
      </c>
      <c r="F103" s="29">
        <v>5752923.4900000012</v>
      </c>
      <c r="G103" s="30">
        <v>2973642.1399999997</v>
      </c>
      <c r="H103" s="9">
        <f t="shared" si="5"/>
        <v>0.51689234963213448</v>
      </c>
      <c r="I103" s="29">
        <v>1036444.82</v>
      </c>
      <c r="J103" s="30">
        <v>1709636.62</v>
      </c>
      <c r="K103" s="9">
        <f t="shared" si="6"/>
        <v>1.6495201548694123</v>
      </c>
      <c r="L103" s="29">
        <v>1053290.1200000001</v>
      </c>
      <c r="M103" s="30">
        <v>394213.61</v>
      </c>
      <c r="N103" s="9">
        <f t="shared" si="7"/>
        <v>0.37426878171039896</v>
      </c>
    </row>
    <row r="104" spans="1:14" x14ac:dyDescent="0.2">
      <c r="A104" s="7" t="s">
        <v>77</v>
      </c>
      <c r="B104" s="8">
        <v>43002</v>
      </c>
      <c r="C104" s="29">
        <v>2473126.6299999994</v>
      </c>
      <c r="D104" s="30">
        <v>1045072.18</v>
      </c>
      <c r="E104" s="9">
        <f t="shared" si="4"/>
        <v>0.4225712372843603</v>
      </c>
      <c r="F104" s="29">
        <v>2473126.6299999994</v>
      </c>
      <c r="G104" s="30">
        <v>1045072.18</v>
      </c>
      <c r="H104" s="9">
        <f t="shared" si="5"/>
        <v>0.4225712372843603</v>
      </c>
      <c r="I104" s="29">
        <v>422612.61</v>
      </c>
      <c r="J104" s="30">
        <v>451365</v>
      </c>
      <c r="K104" s="9">
        <f t="shared" si="6"/>
        <v>1.0680348605783438</v>
      </c>
      <c r="L104" s="29">
        <v>694469.7300000001</v>
      </c>
      <c r="M104" s="30">
        <v>35268.370000000003</v>
      </c>
      <c r="N104" s="9">
        <f t="shared" si="7"/>
        <v>5.0784603671638791E-2</v>
      </c>
    </row>
    <row r="105" spans="1:14" x14ac:dyDescent="0.2">
      <c r="A105" s="7" t="s">
        <v>37</v>
      </c>
      <c r="B105" s="8">
        <v>17003</v>
      </c>
      <c r="C105" s="29">
        <v>2778687.4999999995</v>
      </c>
      <c r="D105" s="30">
        <v>1127068.27</v>
      </c>
      <c r="E105" s="9">
        <f t="shared" si="4"/>
        <v>0.40561173935536121</v>
      </c>
      <c r="F105" s="29">
        <v>2778687.4999999995</v>
      </c>
      <c r="G105" s="30">
        <v>1127068.27</v>
      </c>
      <c r="H105" s="9">
        <f t="shared" si="5"/>
        <v>0.40561173935536121</v>
      </c>
      <c r="I105" s="29">
        <v>551305.53</v>
      </c>
      <c r="J105" s="30">
        <v>1542062.26</v>
      </c>
      <c r="K105" s="9">
        <f t="shared" si="6"/>
        <v>2.7971100888467415</v>
      </c>
      <c r="L105" s="29">
        <v>726277.54</v>
      </c>
      <c r="M105" s="30">
        <v>54192.66</v>
      </c>
      <c r="N105" s="9">
        <f t="shared" si="7"/>
        <v>7.4617012113578504E-2</v>
      </c>
    </row>
    <row r="106" spans="1:14" x14ac:dyDescent="0.2">
      <c r="A106" s="7" t="s">
        <v>97</v>
      </c>
      <c r="B106" s="8">
        <v>51003</v>
      </c>
      <c r="C106" s="29">
        <v>2871034.7300000004</v>
      </c>
      <c r="D106" s="30">
        <v>895741.96</v>
      </c>
      <c r="E106" s="9">
        <f t="shared" si="4"/>
        <v>0.31199272883752255</v>
      </c>
      <c r="F106" s="29">
        <v>2871034.7300000004</v>
      </c>
      <c r="G106" s="30">
        <v>949590.34</v>
      </c>
      <c r="H106" s="9">
        <f t="shared" si="5"/>
        <v>0.33074846851469464</v>
      </c>
      <c r="I106" s="29">
        <v>1544280.5199999998</v>
      </c>
      <c r="J106" s="30">
        <v>2554505.9700000002</v>
      </c>
      <c r="K106" s="9">
        <f t="shared" si="6"/>
        <v>1.6541722419706495</v>
      </c>
      <c r="L106" s="29">
        <v>321424.83999999997</v>
      </c>
      <c r="M106" s="30">
        <v>391081.26</v>
      </c>
      <c r="N106" s="9">
        <f t="shared" si="7"/>
        <v>1.2167113780005305</v>
      </c>
    </row>
    <row r="107" spans="1:14" x14ac:dyDescent="0.2">
      <c r="A107" s="7" t="s">
        <v>19</v>
      </c>
      <c r="B107" s="8">
        <v>9002</v>
      </c>
      <c r="C107" s="29">
        <v>2860053.6</v>
      </c>
      <c r="D107" s="30">
        <v>1043848.52</v>
      </c>
      <c r="E107" s="9">
        <f t="shared" si="4"/>
        <v>0.36497515990609408</v>
      </c>
      <c r="F107" s="29">
        <v>2860053.6</v>
      </c>
      <c r="G107" s="30">
        <v>1043848.52</v>
      </c>
      <c r="H107" s="9">
        <f t="shared" si="5"/>
        <v>0.36497515990609408</v>
      </c>
      <c r="I107" s="29">
        <v>855621.42999999993</v>
      </c>
      <c r="J107" s="30">
        <v>1472125.22</v>
      </c>
      <c r="K107" s="9">
        <f t="shared" si="6"/>
        <v>1.7205333671925447</v>
      </c>
      <c r="L107" s="29">
        <v>715849.63</v>
      </c>
      <c r="M107" s="30">
        <v>323742.5</v>
      </c>
      <c r="N107" s="9">
        <f t="shared" si="7"/>
        <v>0.45224930828000848</v>
      </c>
    </row>
    <row r="108" spans="1:14" x14ac:dyDescent="0.2">
      <c r="A108" s="7" t="s">
        <v>142</v>
      </c>
      <c r="B108" s="8">
        <v>56007</v>
      </c>
      <c r="C108" s="29">
        <v>3518439.4299999997</v>
      </c>
      <c r="D108" s="30">
        <v>95076.95</v>
      </c>
      <c r="E108" s="9">
        <f t="shared" si="4"/>
        <v>2.702247740555818E-2</v>
      </c>
      <c r="F108" s="29">
        <v>3518439.4299999997</v>
      </c>
      <c r="G108" s="30">
        <v>95076.95</v>
      </c>
      <c r="H108" s="9">
        <f t="shared" si="5"/>
        <v>2.702247740555818E-2</v>
      </c>
      <c r="I108" s="29">
        <v>5188085.7899999991</v>
      </c>
      <c r="J108" s="30">
        <v>1272925.26</v>
      </c>
      <c r="K108" s="9">
        <f t="shared" si="6"/>
        <v>0.24535547628251542</v>
      </c>
      <c r="L108" s="29">
        <v>313062.37</v>
      </c>
      <c r="M108" s="30">
        <v>349680.42</v>
      </c>
      <c r="N108" s="9">
        <f t="shared" si="7"/>
        <v>1.116967267576745</v>
      </c>
    </row>
    <row r="109" spans="1:14" x14ac:dyDescent="0.2">
      <c r="A109" s="7" t="s">
        <v>47</v>
      </c>
      <c r="B109" s="8">
        <v>23003</v>
      </c>
      <c r="C109" s="29">
        <v>2378935.0900000003</v>
      </c>
      <c r="D109" s="30">
        <v>392326.42</v>
      </c>
      <c r="E109" s="9">
        <f t="shared" si="4"/>
        <v>0.16491682419128129</v>
      </c>
      <c r="F109" s="29">
        <v>2378935.0900000003</v>
      </c>
      <c r="G109" s="30">
        <v>7295448.7199999997</v>
      </c>
      <c r="H109" s="9">
        <f t="shared" si="5"/>
        <v>3.0666867501626531</v>
      </c>
      <c r="I109" s="29">
        <v>535303.03</v>
      </c>
      <c r="J109" s="30">
        <v>532711.43000000005</v>
      </c>
      <c r="K109" s="9">
        <f t="shared" si="6"/>
        <v>0.99515863005669891</v>
      </c>
      <c r="L109" s="29">
        <v>207737.47</v>
      </c>
      <c r="M109" s="30">
        <v>51972.5</v>
      </c>
      <c r="N109" s="9">
        <f t="shared" si="7"/>
        <v>0.25018356101092404</v>
      </c>
    </row>
    <row r="110" spans="1:14" x14ac:dyDescent="0.2">
      <c r="A110" s="7" t="s">
        <v>156</v>
      </c>
      <c r="B110" s="8">
        <v>65001</v>
      </c>
      <c r="C110" s="29">
        <v>42030025.960000008</v>
      </c>
      <c r="D110" s="30">
        <v>2301193.7400000002</v>
      </c>
      <c r="E110" s="9">
        <f t="shared" si="4"/>
        <v>5.4751185311901714E-2</v>
      </c>
      <c r="F110" s="29">
        <v>42030025.960000008</v>
      </c>
      <c r="G110" s="30">
        <v>8863742.7599999998</v>
      </c>
      <c r="H110" s="9">
        <f t="shared" si="5"/>
        <v>0.21089072770108749</v>
      </c>
      <c r="I110" s="29">
        <v>11301292.32</v>
      </c>
      <c r="J110" s="30">
        <v>7124047.7199999997</v>
      </c>
      <c r="K110" s="9">
        <f t="shared" si="6"/>
        <v>0.63037460834390657</v>
      </c>
      <c r="L110" s="29">
        <v>4884529.9099999992</v>
      </c>
      <c r="M110" s="30">
        <v>1027470.2</v>
      </c>
      <c r="N110" s="9">
        <f t="shared" si="7"/>
        <v>0.21035191081468885</v>
      </c>
    </row>
    <row r="111" spans="1:14" x14ac:dyDescent="0.2">
      <c r="A111" s="7" t="s">
        <v>160</v>
      </c>
      <c r="B111" s="8">
        <v>39006</v>
      </c>
      <c r="C111" s="29">
        <v>3792252.4499999997</v>
      </c>
      <c r="D111" s="30">
        <v>1295223.98</v>
      </c>
      <c r="E111" s="9">
        <f t="shared" si="4"/>
        <v>0.34154476714755633</v>
      </c>
      <c r="F111" s="29">
        <v>3792252.4499999997</v>
      </c>
      <c r="G111" s="30">
        <v>1295223.98</v>
      </c>
      <c r="H111" s="9">
        <f t="shared" si="5"/>
        <v>0.34154476714755633</v>
      </c>
      <c r="I111" s="29">
        <v>560511.39</v>
      </c>
      <c r="J111" s="30">
        <v>4483792.3099999996</v>
      </c>
      <c r="K111" s="9">
        <f t="shared" si="6"/>
        <v>7.9994668975415459</v>
      </c>
      <c r="L111" s="29">
        <v>663848.68999999994</v>
      </c>
      <c r="M111" s="30">
        <v>538784.80000000005</v>
      </c>
      <c r="N111" s="9">
        <f t="shared" si="7"/>
        <v>0.8116078379246332</v>
      </c>
    </row>
    <row r="112" spans="1:14" x14ac:dyDescent="0.2">
      <c r="A112" s="7" t="s">
        <v>114</v>
      </c>
      <c r="B112" s="8">
        <v>60004</v>
      </c>
      <c r="C112" s="29">
        <v>3850963.5</v>
      </c>
      <c r="D112" s="30">
        <v>650589.63</v>
      </c>
      <c r="E112" s="9">
        <f t="shared" si="4"/>
        <v>0.16894204008944774</v>
      </c>
      <c r="F112" s="29">
        <v>3850963.5</v>
      </c>
      <c r="G112" s="30">
        <v>650589.63</v>
      </c>
      <c r="H112" s="9">
        <f t="shared" si="5"/>
        <v>0.16894204008944774</v>
      </c>
      <c r="I112" s="29">
        <v>670217.17999999993</v>
      </c>
      <c r="J112" s="30">
        <v>1702355.14</v>
      </c>
      <c r="K112" s="9">
        <f t="shared" si="6"/>
        <v>2.540005226365579</v>
      </c>
      <c r="L112" s="29">
        <v>677103.9</v>
      </c>
      <c r="M112" s="30">
        <v>327469.86</v>
      </c>
      <c r="N112" s="9">
        <f t="shared" si="7"/>
        <v>0.4836331026892623</v>
      </c>
    </row>
    <row r="113" spans="1:14" x14ac:dyDescent="0.2">
      <c r="A113" s="7" t="s">
        <v>61</v>
      </c>
      <c r="B113" s="8">
        <v>33003</v>
      </c>
      <c r="C113" s="29">
        <v>5070929.29</v>
      </c>
      <c r="D113" s="30">
        <v>1378440.18</v>
      </c>
      <c r="E113" s="9">
        <f t="shared" si="4"/>
        <v>0.27183186772458423</v>
      </c>
      <c r="F113" s="29">
        <v>5070929.29</v>
      </c>
      <c r="G113" s="30">
        <v>1378440.18</v>
      </c>
      <c r="H113" s="9">
        <f t="shared" si="5"/>
        <v>0.27183186772458423</v>
      </c>
      <c r="I113" s="29">
        <v>6415066.6600000001</v>
      </c>
      <c r="J113" s="30">
        <v>2205314.7599999998</v>
      </c>
      <c r="K113" s="9">
        <f t="shared" si="6"/>
        <v>0.34377113705627493</v>
      </c>
      <c r="L113" s="29">
        <v>1120380.24</v>
      </c>
      <c r="M113" s="30">
        <v>315120.42</v>
      </c>
      <c r="N113" s="9">
        <f t="shared" si="7"/>
        <v>0.28126202939816219</v>
      </c>
    </row>
    <row r="114" spans="1:14" x14ac:dyDescent="0.2">
      <c r="A114" s="7" t="s">
        <v>58</v>
      </c>
      <c r="B114" s="8">
        <v>32002</v>
      </c>
      <c r="C114" s="29">
        <v>22635511.100000001</v>
      </c>
      <c r="D114" s="30">
        <v>5256533.63</v>
      </c>
      <c r="E114" s="9">
        <f t="shared" si="4"/>
        <v>0.23222509121961021</v>
      </c>
      <c r="F114" s="29">
        <v>22635511.100000001</v>
      </c>
      <c r="G114" s="30">
        <v>5276231.53</v>
      </c>
      <c r="H114" s="9">
        <f t="shared" si="5"/>
        <v>0.23309531234750869</v>
      </c>
      <c r="I114" s="29">
        <v>5743465.8700000001</v>
      </c>
      <c r="J114" s="30">
        <v>6290566.1799999997</v>
      </c>
      <c r="K114" s="9">
        <f t="shared" si="6"/>
        <v>1.0952561262455973</v>
      </c>
      <c r="L114" s="29">
        <v>4933236.1899999995</v>
      </c>
      <c r="M114" s="30">
        <v>917186.94</v>
      </c>
      <c r="N114" s="9">
        <f t="shared" si="7"/>
        <v>0.18591993261121359</v>
      </c>
    </row>
    <row r="115" spans="1:14" x14ac:dyDescent="0.2">
      <c r="A115" s="7" t="s">
        <v>2</v>
      </c>
      <c r="B115" s="8">
        <v>1001</v>
      </c>
      <c r="C115" s="29">
        <v>3563813.77</v>
      </c>
      <c r="D115" s="30">
        <v>919346.62</v>
      </c>
      <c r="E115" s="9">
        <f t="shared" si="4"/>
        <v>0.25796707665788049</v>
      </c>
      <c r="F115" s="29">
        <v>3563813.77</v>
      </c>
      <c r="G115" s="30">
        <v>919346.62</v>
      </c>
      <c r="H115" s="9">
        <f t="shared" si="5"/>
        <v>0.25796707665788049</v>
      </c>
      <c r="I115" s="29">
        <v>436185.94999999995</v>
      </c>
      <c r="J115" s="30">
        <v>1104732.44</v>
      </c>
      <c r="K115" s="9">
        <f t="shared" si="6"/>
        <v>2.5327098224965754</v>
      </c>
      <c r="L115" s="29">
        <v>1085125.45</v>
      </c>
      <c r="M115" s="30">
        <v>325470.57</v>
      </c>
      <c r="N115" s="9">
        <f t="shared" si="7"/>
        <v>0.29993819608599176</v>
      </c>
    </row>
    <row r="116" spans="1:14" x14ac:dyDescent="0.2">
      <c r="A116" s="7" t="s">
        <v>133</v>
      </c>
      <c r="B116" s="8">
        <v>11005</v>
      </c>
      <c r="C116" s="29">
        <v>4826099.3</v>
      </c>
      <c r="D116" s="30">
        <v>1793612.86</v>
      </c>
      <c r="E116" s="9">
        <f t="shared" si="4"/>
        <v>0.37164856098174359</v>
      </c>
      <c r="F116" s="29">
        <v>4826099.3</v>
      </c>
      <c r="G116" s="30">
        <v>3320123.6900000004</v>
      </c>
      <c r="H116" s="9">
        <f t="shared" si="5"/>
        <v>0.68795179784220362</v>
      </c>
      <c r="I116" s="29">
        <v>4738315.5699999994</v>
      </c>
      <c r="J116" s="30">
        <v>4435370.1100000003</v>
      </c>
      <c r="K116" s="9">
        <f t="shared" si="6"/>
        <v>0.93606473534222645</v>
      </c>
      <c r="L116" s="29">
        <v>1217728.3799999999</v>
      </c>
      <c r="M116" s="30">
        <v>412943.73</v>
      </c>
      <c r="N116" s="9">
        <f t="shared" si="7"/>
        <v>0.33910988425842553</v>
      </c>
    </row>
    <row r="117" spans="1:14" x14ac:dyDescent="0.2">
      <c r="A117" s="7" t="s">
        <v>98</v>
      </c>
      <c r="B117" s="8">
        <v>51004</v>
      </c>
      <c r="C117" s="29">
        <v>99949552.610000014</v>
      </c>
      <c r="D117" s="30">
        <v>24809246.52</v>
      </c>
      <c r="E117" s="9">
        <f t="shared" si="4"/>
        <v>0.24821768454337054</v>
      </c>
      <c r="F117" s="29">
        <v>99949552.610000014</v>
      </c>
      <c r="G117" s="30">
        <v>24809246.52</v>
      </c>
      <c r="H117" s="9">
        <f t="shared" si="5"/>
        <v>0.24821768454337054</v>
      </c>
      <c r="I117" s="29">
        <v>42435140.920000002</v>
      </c>
      <c r="J117" s="30">
        <v>64386593.310000002</v>
      </c>
      <c r="K117" s="9">
        <f t="shared" si="6"/>
        <v>1.5172942027312584</v>
      </c>
      <c r="L117" s="29">
        <v>24013590.640000004</v>
      </c>
      <c r="M117" s="30">
        <v>11571330.039999999</v>
      </c>
      <c r="N117" s="9">
        <f t="shared" si="7"/>
        <v>0.48186588226107935</v>
      </c>
    </row>
    <row r="118" spans="1:14" x14ac:dyDescent="0.2">
      <c r="A118" s="7" t="s">
        <v>108</v>
      </c>
      <c r="B118" s="8">
        <v>56004</v>
      </c>
      <c r="C118" s="29">
        <v>4855206.1900000013</v>
      </c>
      <c r="D118" s="30">
        <v>1240477.1499999999</v>
      </c>
      <c r="E118" s="9">
        <f t="shared" si="4"/>
        <v>0.25549422649751558</v>
      </c>
      <c r="F118" s="29">
        <v>4855206.1900000013</v>
      </c>
      <c r="G118" s="30">
        <v>1240477.1499999999</v>
      </c>
      <c r="H118" s="9">
        <f t="shared" si="5"/>
        <v>0.25549422649751558</v>
      </c>
      <c r="I118" s="29">
        <v>1151213.68</v>
      </c>
      <c r="J118" s="30">
        <v>1095981.9099999999</v>
      </c>
      <c r="K118" s="9">
        <f t="shared" si="6"/>
        <v>0.95202300757927061</v>
      </c>
      <c r="L118" s="29">
        <v>1715616.9</v>
      </c>
      <c r="M118" s="30">
        <v>898628.64</v>
      </c>
      <c r="N118" s="9">
        <f t="shared" si="7"/>
        <v>0.52379330140662528</v>
      </c>
    </row>
    <row r="119" spans="1:14" x14ac:dyDescent="0.2">
      <c r="A119" s="7" t="s">
        <v>103</v>
      </c>
      <c r="B119" s="8">
        <v>54004</v>
      </c>
      <c r="C119" s="29">
        <v>2695057.4200000004</v>
      </c>
      <c r="D119" s="30">
        <v>1033412.39</v>
      </c>
      <c r="E119" s="9">
        <f t="shared" si="4"/>
        <v>0.38344726250767597</v>
      </c>
      <c r="F119" s="29">
        <v>2695057.4200000004</v>
      </c>
      <c r="G119" s="30">
        <v>1033412.39</v>
      </c>
      <c r="H119" s="9">
        <f t="shared" si="5"/>
        <v>0.38344726250767597</v>
      </c>
      <c r="I119" s="29">
        <v>381838.24</v>
      </c>
      <c r="J119" s="30">
        <v>1678921.74</v>
      </c>
      <c r="K119" s="9">
        <f t="shared" si="6"/>
        <v>4.3969449995369772</v>
      </c>
      <c r="L119" s="29">
        <v>366044.55999999994</v>
      </c>
      <c r="M119" s="30">
        <v>359890.56</v>
      </c>
      <c r="N119" s="9">
        <f t="shared" si="7"/>
        <v>0.98318783920733599</v>
      </c>
    </row>
    <row r="120" spans="1:14" x14ac:dyDescent="0.2">
      <c r="A120" s="7" t="s">
        <v>126</v>
      </c>
      <c r="B120" s="8">
        <v>55005</v>
      </c>
      <c r="C120" s="29">
        <v>2779316.3400000003</v>
      </c>
      <c r="D120" s="30">
        <v>1390176.74</v>
      </c>
      <c r="E120" s="9">
        <f t="shared" si="4"/>
        <v>0.50018658185559395</v>
      </c>
      <c r="F120" s="29">
        <v>2779316.3400000003</v>
      </c>
      <c r="G120" s="30">
        <v>1390176.74</v>
      </c>
      <c r="H120" s="9">
        <f t="shared" si="5"/>
        <v>0.50018658185559395</v>
      </c>
      <c r="I120" s="29">
        <v>213309.36000000002</v>
      </c>
      <c r="J120" s="30">
        <v>866516.88</v>
      </c>
      <c r="K120" s="9">
        <f t="shared" si="6"/>
        <v>4.0622543708349221</v>
      </c>
      <c r="L120" s="29">
        <v>294898.81</v>
      </c>
      <c r="M120" s="30">
        <v>520694.48</v>
      </c>
      <c r="N120" s="9">
        <f t="shared" si="7"/>
        <v>1.7656716892143443</v>
      </c>
    </row>
    <row r="121" spans="1:14" x14ac:dyDescent="0.2">
      <c r="A121" s="7" t="s">
        <v>9</v>
      </c>
      <c r="B121" s="8">
        <v>4003</v>
      </c>
      <c r="C121" s="29">
        <v>2802760.91</v>
      </c>
      <c r="D121" s="30">
        <v>1050147.67</v>
      </c>
      <c r="E121" s="9">
        <f t="shared" si="4"/>
        <v>0.37468328684518432</v>
      </c>
      <c r="F121" s="29">
        <v>2802760.91</v>
      </c>
      <c r="G121" s="30">
        <v>1050147.67</v>
      </c>
      <c r="H121" s="9">
        <f t="shared" si="5"/>
        <v>0.37468328684518432</v>
      </c>
      <c r="I121" s="29">
        <v>1390025.1900000002</v>
      </c>
      <c r="J121" s="30">
        <v>2360870.4700000002</v>
      </c>
      <c r="K121" s="9">
        <f t="shared" si="6"/>
        <v>1.6984371844369237</v>
      </c>
      <c r="L121" s="29">
        <v>515950.09</v>
      </c>
      <c r="M121" s="30">
        <v>477804.99</v>
      </c>
      <c r="N121" s="9">
        <f t="shared" si="7"/>
        <v>0.92606823656140846</v>
      </c>
    </row>
    <row r="122" spans="1:14" x14ac:dyDescent="0.2">
      <c r="A122" s="7" t="s">
        <v>119</v>
      </c>
      <c r="B122" s="8">
        <v>62005</v>
      </c>
      <c r="C122" s="29">
        <v>2343925.7400000002</v>
      </c>
      <c r="D122" s="30">
        <v>908383.69</v>
      </c>
      <c r="E122" s="9">
        <f t="shared" si="4"/>
        <v>0.38754798178887689</v>
      </c>
      <c r="F122" s="29">
        <v>2343925.7400000002</v>
      </c>
      <c r="G122" s="30">
        <v>908383.69</v>
      </c>
      <c r="H122" s="9">
        <f t="shared" si="5"/>
        <v>0.38754798178887689</v>
      </c>
      <c r="I122" s="29">
        <v>587860.53999999992</v>
      </c>
      <c r="J122" s="30">
        <v>959435.93</v>
      </c>
      <c r="K122" s="9">
        <f t="shared" si="6"/>
        <v>1.6320808503322917</v>
      </c>
      <c r="L122" s="29">
        <v>324584.76</v>
      </c>
      <c r="M122" s="30">
        <v>311296.63</v>
      </c>
      <c r="N122" s="9">
        <f t="shared" si="7"/>
        <v>0.95906114014718369</v>
      </c>
    </row>
    <row r="123" spans="1:14" x14ac:dyDescent="0.2">
      <c r="A123" s="7" t="s">
        <v>90</v>
      </c>
      <c r="B123" s="8">
        <v>49005</v>
      </c>
      <c r="C123" s="29">
        <v>230376545.08999997</v>
      </c>
      <c r="D123" s="30">
        <v>32382675.82</v>
      </c>
      <c r="E123" s="9">
        <f t="shared" si="4"/>
        <v>0.14056411778963537</v>
      </c>
      <c r="F123" s="29">
        <v>230376545.08999997</v>
      </c>
      <c r="G123" s="30">
        <v>32382675.82</v>
      </c>
      <c r="H123" s="9">
        <f t="shared" si="5"/>
        <v>0.14056411778963537</v>
      </c>
      <c r="I123" s="29">
        <v>25670823.280000001</v>
      </c>
      <c r="J123" s="30">
        <v>71539434.629999995</v>
      </c>
      <c r="K123" s="9">
        <f t="shared" si="6"/>
        <v>2.7867993889286744</v>
      </c>
      <c r="L123" s="29">
        <v>58176209.690000013</v>
      </c>
      <c r="M123" s="30">
        <v>10654715.369999999</v>
      </c>
      <c r="N123" s="9">
        <f t="shared" si="7"/>
        <v>0.18314557491412942</v>
      </c>
    </row>
    <row r="124" spans="1:14" x14ac:dyDescent="0.2">
      <c r="A124" s="7" t="s">
        <v>12</v>
      </c>
      <c r="B124" s="8">
        <v>5005</v>
      </c>
      <c r="C124" s="29">
        <v>6298136.4700000007</v>
      </c>
      <c r="D124" s="30">
        <v>1689054.31</v>
      </c>
      <c r="E124" s="9">
        <f t="shared" si="4"/>
        <v>0.2681831868911535</v>
      </c>
      <c r="F124" s="29">
        <v>6298136.4700000007</v>
      </c>
      <c r="G124" s="30">
        <v>1689054.31</v>
      </c>
      <c r="H124" s="9">
        <f t="shared" si="5"/>
        <v>0.2681831868911535</v>
      </c>
      <c r="I124" s="29">
        <v>972743.60999999987</v>
      </c>
      <c r="J124" s="30">
        <v>3844384.07</v>
      </c>
      <c r="K124" s="9">
        <f t="shared" si="6"/>
        <v>3.9521041623701856</v>
      </c>
      <c r="L124" s="29">
        <v>1188534.72</v>
      </c>
      <c r="M124" s="30">
        <v>225552.05</v>
      </c>
      <c r="N124" s="9">
        <f t="shared" si="7"/>
        <v>0.18977321083224225</v>
      </c>
    </row>
    <row r="125" spans="1:14" x14ac:dyDescent="0.2">
      <c r="A125" s="7" t="s">
        <v>125</v>
      </c>
      <c r="B125" s="8">
        <v>54002</v>
      </c>
      <c r="C125" s="29">
        <v>11384891.269999996</v>
      </c>
      <c r="D125" s="30">
        <v>2364680.65</v>
      </c>
      <c r="E125" s="9">
        <f t="shared" si="4"/>
        <v>0.20770340215994007</v>
      </c>
      <c r="F125" s="29">
        <v>11384891.269999996</v>
      </c>
      <c r="G125" s="30">
        <v>23381638.93</v>
      </c>
      <c r="H125" s="9">
        <f t="shared" si="5"/>
        <v>2.0537428400051825</v>
      </c>
      <c r="I125" s="29">
        <v>2752665.1300000004</v>
      </c>
      <c r="J125" s="30">
        <v>8764791.1500000004</v>
      </c>
      <c r="K125" s="9">
        <f t="shared" si="6"/>
        <v>3.1841109383326982</v>
      </c>
      <c r="L125" s="29">
        <v>1970947.8200000003</v>
      </c>
      <c r="M125" s="30">
        <v>1533037.54</v>
      </c>
      <c r="N125" s="9">
        <f t="shared" si="7"/>
        <v>0.77781741578526409</v>
      </c>
    </row>
    <row r="126" spans="1:14" x14ac:dyDescent="0.2">
      <c r="A126" s="7" t="s">
        <v>32</v>
      </c>
      <c r="B126" s="8">
        <v>15003</v>
      </c>
      <c r="C126" s="29">
        <v>4120247.5400000005</v>
      </c>
      <c r="D126" s="30">
        <v>827992.3</v>
      </c>
      <c r="E126" s="9">
        <f t="shared" si="4"/>
        <v>0.20095693085469324</v>
      </c>
      <c r="F126" s="29">
        <v>4120247.5400000005</v>
      </c>
      <c r="G126" s="30">
        <v>3460653.4800000004</v>
      </c>
      <c r="H126" s="9">
        <f t="shared" si="5"/>
        <v>0.83991397274155033</v>
      </c>
      <c r="I126" s="29">
        <v>264267.57</v>
      </c>
      <c r="J126" s="30">
        <v>288807.73</v>
      </c>
      <c r="K126" s="9">
        <f t="shared" si="6"/>
        <v>1.0928610347459584</v>
      </c>
      <c r="L126" s="29">
        <v>626853.94000000018</v>
      </c>
      <c r="M126" s="30">
        <v>71095.460000000006</v>
      </c>
      <c r="N126" s="9">
        <f t="shared" si="7"/>
        <v>0.11341630874969054</v>
      </c>
    </row>
    <row r="127" spans="1:14" x14ac:dyDescent="0.2">
      <c r="A127" s="7" t="s">
        <v>153</v>
      </c>
      <c r="B127" s="8">
        <v>26005</v>
      </c>
      <c r="C127" s="29">
        <v>1595398.0499999998</v>
      </c>
      <c r="D127" s="30">
        <v>313158.86</v>
      </c>
      <c r="E127" s="9">
        <f t="shared" si="4"/>
        <v>0.19628885719147018</v>
      </c>
      <c r="F127" s="29">
        <v>1595398.0499999998</v>
      </c>
      <c r="G127" s="30">
        <v>3891322.69</v>
      </c>
      <c r="H127" s="9">
        <f t="shared" si="5"/>
        <v>2.4390920435185439</v>
      </c>
      <c r="I127" s="29">
        <v>216626.1</v>
      </c>
      <c r="J127" s="30">
        <v>141432.92000000001</v>
      </c>
      <c r="K127" s="9">
        <f t="shared" si="6"/>
        <v>0.65288956409223087</v>
      </c>
      <c r="L127" s="29">
        <v>143955.91999999998</v>
      </c>
      <c r="M127" s="30">
        <v>1014885.85</v>
      </c>
      <c r="N127" s="9">
        <f t="shared" si="7"/>
        <v>7.0499764789110451</v>
      </c>
    </row>
    <row r="128" spans="1:14" x14ac:dyDescent="0.2">
      <c r="A128" s="7" t="s">
        <v>71</v>
      </c>
      <c r="B128" s="8">
        <v>40002</v>
      </c>
      <c r="C128" s="29">
        <v>19807121.43</v>
      </c>
      <c r="D128" s="30">
        <v>7760952</v>
      </c>
      <c r="E128" s="9">
        <f t="shared" si="4"/>
        <v>0.3918263452580853</v>
      </c>
      <c r="F128" s="29">
        <v>19807121.43</v>
      </c>
      <c r="G128" s="30">
        <v>7760952</v>
      </c>
      <c r="H128" s="9">
        <f t="shared" si="5"/>
        <v>0.3918263452580853</v>
      </c>
      <c r="I128" s="29">
        <v>5591218.2800000003</v>
      </c>
      <c r="J128" s="30">
        <v>5311278.71</v>
      </c>
      <c r="K128" s="9">
        <f t="shared" si="6"/>
        <v>0.94993227665581315</v>
      </c>
      <c r="L128" s="29">
        <v>4381979.870000001</v>
      </c>
      <c r="M128" s="30">
        <v>1081505.44</v>
      </c>
      <c r="N128" s="9">
        <f t="shared" si="7"/>
        <v>0.24680748704580419</v>
      </c>
    </row>
    <row r="129" spans="1:14" x14ac:dyDescent="0.2">
      <c r="A129" s="7" t="s">
        <v>109</v>
      </c>
      <c r="B129" s="8">
        <v>57001</v>
      </c>
      <c r="C129" s="29">
        <v>4654806.1300000008</v>
      </c>
      <c r="D129" s="30">
        <v>28758.55</v>
      </c>
      <c r="E129" s="9">
        <f t="shared" si="4"/>
        <v>6.1782487168805019E-3</v>
      </c>
      <c r="F129" s="29">
        <v>4654806.1300000008</v>
      </c>
      <c r="G129" s="30">
        <v>3689134.21</v>
      </c>
      <c r="H129" s="9">
        <f t="shared" si="5"/>
        <v>0.79254304195908565</v>
      </c>
      <c r="I129" s="29">
        <v>1516068.1</v>
      </c>
      <c r="J129" s="30">
        <v>4438001.7300000004</v>
      </c>
      <c r="K129" s="9">
        <f t="shared" si="6"/>
        <v>2.9273102771570749</v>
      </c>
      <c r="L129" s="29">
        <v>863747.27</v>
      </c>
      <c r="M129" s="30">
        <v>2046962.89</v>
      </c>
      <c r="N129" s="9">
        <f t="shared" si="7"/>
        <v>2.3698632239960653</v>
      </c>
    </row>
    <row r="130" spans="1:14" x14ac:dyDescent="0.2">
      <c r="A130" s="7" t="s">
        <v>104</v>
      </c>
      <c r="B130" s="8">
        <v>54006</v>
      </c>
      <c r="C130" s="29">
        <v>2184368.52</v>
      </c>
      <c r="D130" s="30">
        <v>1103367.4099999999</v>
      </c>
      <c r="E130" s="9">
        <f t="shared" si="4"/>
        <v>0.5051196260601668</v>
      </c>
      <c r="F130" s="29">
        <v>2184368.52</v>
      </c>
      <c r="G130" s="30">
        <v>2080953.63</v>
      </c>
      <c r="H130" s="9">
        <f t="shared" si="5"/>
        <v>0.9526568483966249</v>
      </c>
      <c r="I130" s="29">
        <v>391182.95999999996</v>
      </c>
      <c r="J130" s="30">
        <v>2173334.31</v>
      </c>
      <c r="K130" s="9">
        <f t="shared" si="6"/>
        <v>5.5558000532538543</v>
      </c>
      <c r="L130" s="29">
        <v>276922.40999999997</v>
      </c>
      <c r="M130" s="30">
        <v>435996.73</v>
      </c>
      <c r="N130" s="9">
        <f t="shared" si="7"/>
        <v>1.5744364278788416</v>
      </c>
    </row>
    <row r="131" spans="1:14" x14ac:dyDescent="0.2">
      <c r="A131" s="7" t="s">
        <v>140</v>
      </c>
      <c r="B131" s="8">
        <v>41005</v>
      </c>
      <c r="C131" s="29">
        <v>17818019.59</v>
      </c>
      <c r="D131" s="30">
        <v>3106963.85</v>
      </c>
      <c r="E131" s="9">
        <f t="shared" si="4"/>
        <v>0.17437200774791606</v>
      </c>
      <c r="F131" s="29">
        <v>17818019.59</v>
      </c>
      <c r="G131" s="30">
        <v>3106963.85</v>
      </c>
      <c r="H131" s="9">
        <f t="shared" si="5"/>
        <v>0.17437200774791606</v>
      </c>
      <c r="I131" s="29">
        <v>4512860.62</v>
      </c>
      <c r="J131" s="30">
        <v>449200.01</v>
      </c>
      <c r="K131" s="9">
        <f t="shared" si="6"/>
        <v>9.9537753949068344E-2</v>
      </c>
      <c r="L131" s="29">
        <v>4542841.8800000008</v>
      </c>
      <c r="M131" s="30">
        <v>274423.09000000003</v>
      </c>
      <c r="N131" s="9">
        <f t="shared" si="7"/>
        <v>6.0407801382688663E-2</v>
      </c>
    </row>
    <row r="132" spans="1:14" x14ac:dyDescent="0.2">
      <c r="A132" s="7" t="s">
        <v>41</v>
      </c>
      <c r="B132" s="8">
        <v>20003</v>
      </c>
      <c r="C132" s="29">
        <v>5257138.209999999</v>
      </c>
      <c r="D132" s="30">
        <v>171551.92</v>
      </c>
      <c r="E132" s="9">
        <f t="shared" si="4"/>
        <v>3.2632187541441877E-2</v>
      </c>
      <c r="F132" s="29">
        <v>5257138.209999999</v>
      </c>
      <c r="G132" s="30">
        <v>8932215.7300000004</v>
      </c>
      <c r="H132" s="9">
        <f t="shared" si="5"/>
        <v>1.6990642766456776</v>
      </c>
      <c r="I132" s="29">
        <v>3234003.03</v>
      </c>
      <c r="J132" s="30">
        <v>33161.699999999997</v>
      </c>
      <c r="K132" s="9">
        <f t="shared" si="6"/>
        <v>1.0254072025405616E-2</v>
      </c>
      <c r="L132" s="29">
        <v>583587.31000000006</v>
      </c>
      <c r="M132" s="30">
        <v>40784.550000000003</v>
      </c>
      <c r="N132" s="9">
        <f t="shared" si="7"/>
        <v>6.9885943887299393E-2</v>
      </c>
    </row>
    <row r="133" spans="1:14" x14ac:dyDescent="0.2">
      <c r="A133" s="7" t="s">
        <v>123</v>
      </c>
      <c r="B133" s="8">
        <v>66001</v>
      </c>
      <c r="C133" s="29">
        <v>31278108.799999997</v>
      </c>
      <c r="D133" s="30">
        <v>3389995.3</v>
      </c>
      <c r="E133" s="9">
        <f t="shared" si="4"/>
        <v>0.10838236165992236</v>
      </c>
      <c r="F133" s="29">
        <v>31278108.799999997</v>
      </c>
      <c r="G133" s="30">
        <v>33707746.649999999</v>
      </c>
      <c r="H133" s="9">
        <f t="shared" si="5"/>
        <v>1.0776785407818519</v>
      </c>
      <c r="I133" s="29">
        <v>2624659.61</v>
      </c>
      <c r="J133" s="30">
        <v>28273125.34</v>
      </c>
      <c r="K133" s="9">
        <f t="shared" si="6"/>
        <v>10.772111260553135</v>
      </c>
      <c r="L133" s="29">
        <v>4667095.9700000007</v>
      </c>
      <c r="M133" s="30">
        <v>223870.06</v>
      </c>
      <c r="N133" s="9">
        <f t="shared" si="7"/>
        <v>4.7967742990294659E-2</v>
      </c>
    </row>
    <row r="134" spans="1:14" x14ac:dyDescent="0.2">
      <c r="A134" s="7" t="s">
        <v>62</v>
      </c>
      <c r="B134" s="8">
        <v>33005</v>
      </c>
      <c r="C134" s="29">
        <v>2663910.63</v>
      </c>
      <c r="D134" s="30">
        <v>1915320.8</v>
      </c>
      <c r="E134" s="9">
        <f t="shared" ref="E134:E154" si="8">D134/C134</f>
        <v>0.71898838438134849</v>
      </c>
      <c r="F134" s="29">
        <v>2663910.63</v>
      </c>
      <c r="G134" s="30">
        <v>1915320.8</v>
      </c>
      <c r="H134" s="9">
        <f t="shared" ref="H134:H154" si="9">G134/F134</f>
        <v>0.71898838438134849</v>
      </c>
      <c r="I134" s="29">
        <v>585930.73999999987</v>
      </c>
      <c r="J134" s="30">
        <v>2134849.34</v>
      </c>
      <c r="K134" s="9">
        <f t="shared" ref="K134:K154" si="10">J134/I134</f>
        <v>3.643518242446198</v>
      </c>
      <c r="L134" s="29">
        <v>658725.77999999991</v>
      </c>
      <c r="M134" s="30">
        <v>924805.39</v>
      </c>
      <c r="N134" s="9">
        <f t="shared" si="7"/>
        <v>1.4039307676708814</v>
      </c>
    </row>
    <row r="135" spans="1:14" x14ac:dyDescent="0.2">
      <c r="A135" s="7" t="s">
        <v>91</v>
      </c>
      <c r="B135" s="8">
        <v>49006</v>
      </c>
      <c r="C135" s="29">
        <v>9082025.7100000028</v>
      </c>
      <c r="D135" s="30">
        <v>3097862.54</v>
      </c>
      <c r="E135" s="9">
        <f t="shared" si="8"/>
        <v>0.34109819096735405</v>
      </c>
      <c r="F135" s="29">
        <v>9082025.7100000028</v>
      </c>
      <c r="G135" s="30">
        <v>3097862.54</v>
      </c>
      <c r="H135" s="9">
        <f t="shared" si="9"/>
        <v>0.34109819096735405</v>
      </c>
      <c r="I135" s="29">
        <v>1375193.69</v>
      </c>
      <c r="J135" s="30">
        <v>1805448.75</v>
      </c>
      <c r="K135" s="9">
        <f t="shared" si="10"/>
        <v>1.3128686985176612</v>
      </c>
      <c r="L135" s="29">
        <v>2078553</v>
      </c>
      <c r="M135" s="30">
        <v>191080.8</v>
      </c>
      <c r="N135" s="9">
        <f t="shared" ref="N135:N154" si="11">M135/L135</f>
        <v>9.1929722263516964E-2</v>
      </c>
    </row>
    <row r="136" spans="1:14" x14ac:dyDescent="0.2">
      <c r="A136" s="7" t="s">
        <v>25</v>
      </c>
      <c r="B136" s="8">
        <v>13001</v>
      </c>
      <c r="C136" s="29">
        <v>12325140.92</v>
      </c>
      <c r="D136" s="30">
        <v>4719820.63</v>
      </c>
      <c r="E136" s="9">
        <f t="shared" si="8"/>
        <v>0.38294252866035383</v>
      </c>
      <c r="F136" s="29">
        <v>12325140.92</v>
      </c>
      <c r="G136" s="30">
        <v>4719820.63</v>
      </c>
      <c r="H136" s="9">
        <f t="shared" si="9"/>
        <v>0.38294252866035383</v>
      </c>
      <c r="I136" s="29">
        <v>3264780.0599999996</v>
      </c>
      <c r="J136" s="30">
        <v>4211122.18</v>
      </c>
      <c r="K136" s="9">
        <f t="shared" si="10"/>
        <v>1.2898639732564405</v>
      </c>
      <c r="L136" s="29">
        <v>2590886.7599999998</v>
      </c>
      <c r="M136" s="30">
        <v>1311347.02</v>
      </c>
      <c r="N136" s="9">
        <f t="shared" si="11"/>
        <v>0.5061382999232279</v>
      </c>
    </row>
    <row r="137" spans="1:14" x14ac:dyDescent="0.2">
      <c r="A137" s="7" t="s">
        <v>150</v>
      </c>
      <c r="B137" s="8">
        <v>60006</v>
      </c>
      <c r="C137" s="29">
        <v>3418018.78</v>
      </c>
      <c r="D137" s="30">
        <v>1565716.39</v>
      </c>
      <c r="E137" s="9">
        <f t="shared" si="8"/>
        <v>0.45807717592470337</v>
      </c>
      <c r="F137" s="29">
        <v>3418018.78</v>
      </c>
      <c r="G137" s="30">
        <v>1565716.39</v>
      </c>
      <c r="H137" s="9">
        <f t="shared" si="9"/>
        <v>0.45807717592470337</v>
      </c>
      <c r="I137" s="29">
        <v>1181078.7500000002</v>
      </c>
      <c r="J137" s="30">
        <v>2235860.02</v>
      </c>
      <c r="K137" s="9">
        <f t="shared" si="10"/>
        <v>1.8930659958110325</v>
      </c>
      <c r="L137" s="29">
        <v>768014.83</v>
      </c>
      <c r="M137" s="30">
        <v>1723898.67</v>
      </c>
      <c r="N137" s="9">
        <f t="shared" si="11"/>
        <v>2.2446163832539536</v>
      </c>
    </row>
    <row r="138" spans="1:14" x14ac:dyDescent="0.2">
      <c r="A138" s="7" t="s">
        <v>22</v>
      </c>
      <c r="B138" s="8">
        <v>11004</v>
      </c>
      <c r="C138" s="29">
        <v>11782775.060000001</v>
      </c>
      <c r="D138" s="30">
        <v>-371248.61</v>
      </c>
      <c r="E138" s="9">
        <f t="shared" si="8"/>
        <v>-3.1507739739538063E-2</v>
      </c>
      <c r="F138" s="29">
        <v>11782775.060000001</v>
      </c>
      <c r="G138" s="30">
        <v>25587030.990000002</v>
      </c>
      <c r="H138" s="9">
        <f t="shared" si="9"/>
        <v>2.1715623747127699</v>
      </c>
      <c r="I138" s="29">
        <v>606378.29999999993</v>
      </c>
      <c r="J138" s="30">
        <v>670454.85</v>
      </c>
      <c r="K138" s="9">
        <f t="shared" si="10"/>
        <v>1.1056709153345363</v>
      </c>
      <c r="L138" s="29">
        <v>2167218.16</v>
      </c>
      <c r="M138" s="30">
        <v>-11241.91</v>
      </c>
      <c r="N138" s="9">
        <f t="shared" si="11"/>
        <v>-5.1872535065874492E-3</v>
      </c>
    </row>
    <row r="139" spans="1:14" x14ac:dyDescent="0.2">
      <c r="A139" s="7" t="s">
        <v>99</v>
      </c>
      <c r="B139" s="8">
        <v>51005</v>
      </c>
      <c r="C139" s="29">
        <v>3281555.6500000008</v>
      </c>
      <c r="D139" s="30">
        <v>170936.17</v>
      </c>
      <c r="E139" s="9">
        <f t="shared" si="8"/>
        <v>5.2089980555411267E-2</v>
      </c>
      <c r="F139" s="29">
        <v>3281555.6500000008</v>
      </c>
      <c r="G139" s="30">
        <v>5008435.3600000003</v>
      </c>
      <c r="H139" s="9">
        <f t="shared" si="9"/>
        <v>1.5262381303818509</v>
      </c>
      <c r="I139" s="29">
        <v>520345.01</v>
      </c>
      <c r="J139" s="30">
        <v>331866.55</v>
      </c>
      <c r="K139" s="9">
        <f t="shared" si="10"/>
        <v>0.6377817479214416</v>
      </c>
      <c r="L139" s="29">
        <v>418568.51</v>
      </c>
      <c r="M139" s="30">
        <v>278507.84000000003</v>
      </c>
      <c r="N139" s="9">
        <f t="shared" si="11"/>
        <v>0.66538173165487302</v>
      </c>
    </row>
    <row r="140" spans="1:14" x14ac:dyDescent="0.2">
      <c r="A140" s="7" t="s">
        <v>15</v>
      </c>
      <c r="B140" s="8">
        <v>6005</v>
      </c>
      <c r="C140" s="29">
        <v>3140670.9199999995</v>
      </c>
      <c r="D140" s="30">
        <v>598611.16</v>
      </c>
      <c r="E140" s="9">
        <f t="shared" si="8"/>
        <v>0.1905997715927526</v>
      </c>
      <c r="F140" s="29">
        <v>3140670.9199999995</v>
      </c>
      <c r="G140" s="30">
        <v>598611.16</v>
      </c>
      <c r="H140" s="9">
        <f t="shared" si="9"/>
        <v>0.1905997715927526</v>
      </c>
      <c r="I140" s="29">
        <v>542997.84000000008</v>
      </c>
      <c r="J140" s="30">
        <v>789641.67</v>
      </c>
      <c r="K140" s="9">
        <f t="shared" si="10"/>
        <v>1.4542261715074225</v>
      </c>
      <c r="L140" s="29">
        <v>317139.36</v>
      </c>
      <c r="M140" s="30">
        <v>225718.51</v>
      </c>
      <c r="N140" s="9">
        <f t="shared" si="11"/>
        <v>0.7117328798292335</v>
      </c>
    </row>
    <row r="141" spans="1:14" x14ac:dyDescent="0.2">
      <c r="A141" s="7" t="s">
        <v>28</v>
      </c>
      <c r="B141" s="8">
        <v>14004</v>
      </c>
      <c r="C141" s="29">
        <v>30198291.160000004</v>
      </c>
      <c r="D141" s="30">
        <v>7314159.8300000001</v>
      </c>
      <c r="E141" s="9">
        <f t="shared" si="8"/>
        <v>0.242204427768687</v>
      </c>
      <c r="F141" s="29">
        <v>30198291.160000004</v>
      </c>
      <c r="G141" s="30">
        <v>7314159.8300000001</v>
      </c>
      <c r="H141" s="9">
        <f t="shared" si="9"/>
        <v>0.242204427768687</v>
      </c>
      <c r="I141" s="29">
        <v>8852115.9000000004</v>
      </c>
      <c r="J141" s="30">
        <v>7297854.79</v>
      </c>
      <c r="K141" s="9">
        <f t="shared" si="10"/>
        <v>0.8244192543841411</v>
      </c>
      <c r="L141" s="29">
        <v>7728626.4500000002</v>
      </c>
      <c r="M141" s="30">
        <v>2060297.9</v>
      </c>
      <c r="N141" s="9">
        <f t="shared" si="11"/>
        <v>0.26658008552088835</v>
      </c>
    </row>
    <row r="142" spans="1:14" x14ac:dyDescent="0.2">
      <c r="A142" s="7" t="s">
        <v>38</v>
      </c>
      <c r="B142" s="8">
        <v>18003</v>
      </c>
      <c r="C142" s="29">
        <v>2432179.5099999998</v>
      </c>
      <c r="D142" s="30">
        <v>723374.09</v>
      </c>
      <c r="E142" s="9">
        <f t="shared" si="8"/>
        <v>0.29741805118652614</v>
      </c>
      <c r="F142" s="29">
        <v>2432179.5099999998</v>
      </c>
      <c r="G142" s="30">
        <v>4464665.22</v>
      </c>
      <c r="H142" s="9">
        <f t="shared" si="9"/>
        <v>1.835664350284737</v>
      </c>
      <c r="I142" s="29">
        <v>1103886.33</v>
      </c>
      <c r="J142" s="30">
        <v>1575939.57</v>
      </c>
      <c r="K142" s="9">
        <f t="shared" si="10"/>
        <v>1.4276284859873207</v>
      </c>
      <c r="L142" s="29">
        <v>344711.14</v>
      </c>
      <c r="M142" s="30">
        <v>650191.34</v>
      </c>
      <c r="N142" s="9">
        <f t="shared" si="11"/>
        <v>1.8861918416677801</v>
      </c>
    </row>
    <row r="143" spans="1:14" x14ac:dyDescent="0.2">
      <c r="A143" s="7" t="s">
        <v>29</v>
      </c>
      <c r="B143" s="8">
        <v>14005</v>
      </c>
      <c r="C143" s="29">
        <v>3032703.4299999997</v>
      </c>
      <c r="D143" s="30">
        <v>528690.04</v>
      </c>
      <c r="E143" s="9">
        <f t="shared" si="8"/>
        <v>0.17432962114597539</v>
      </c>
      <c r="F143" s="29">
        <v>3032703.4299999997</v>
      </c>
      <c r="G143" s="30">
        <v>528690.04</v>
      </c>
      <c r="H143" s="9">
        <f t="shared" si="9"/>
        <v>0.17432962114597539</v>
      </c>
      <c r="I143" s="29">
        <v>812880.09</v>
      </c>
      <c r="J143" s="30">
        <v>2837639.89</v>
      </c>
      <c r="K143" s="9">
        <f t="shared" si="10"/>
        <v>3.4908468357245659</v>
      </c>
      <c r="L143" s="29">
        <v>430109.41</v>
      </c>
      <c r="M143" s="30">
        <v>144773.84</v>
      </c>
      <c r="N143" s="9">
        <f t="shared" si="11"/>
        <v>0.3365977042911012</v>
      </c>
    </row>
    <row r="144" spans="1:14" x14ac:dyDescent="0.2">
      <c r="A144" s="7" t="s">
        <v>146</v>
      </c>
      <c r="B144" s="8">
        <v>18005</v>
      </c>
      <c r="C144" s="29">
        <v>4645243.16</v>
      </c>
      <c r="D144" s="30">
        <v>1410358.17</v>
      </c>
      <c r="E144" s="9">
        <f t="shared" si="8"/>
        <v>0.30361342160611454</v>
      </c>
      <c r="F144" s="29">
        <v>4645243.16</v>
      </c>
      <c r="G144" s="30">
        <v>1410358.17</v>
      </c>
      <c r="H144" s="9">
        <f t="shared" si="9"/>
        <v>0.30361342160611454</v>
      </c>
      <c r="I144" s="29">
        <v>1826958.31</v>
      </c>
      <c r="J144" s="30">
        <v>2076352.19</v>
      </c>
      <c r="K144" s="9">
        <f t="shared" si="10"/>
        <v>1.1365077017001006</v>
      </c>
      <c r="L144" s="29">
        <v>847655.13000000024</v>
      </c>
      <c r="M144" s="30">
        <v>2329917.94</v>
      </c>
      <c r="N144" s="9">
        <f t="shared" si="11"/>
        <v>2.7486625840393359</v>
      </c>
    </row>
    <row r="145" spans="1:15" x14ac:dyDescent="0.2">
      <c r="A145" s="7" t="s">
        <v>63</v>
      </c>
      <c r="B145" s="8">
        <v>36002</v>
      </c>
      <c r="C145" s="29">
        <v>4016336.57</v>
      </c>
      <c r="D145" s="30">
        <v>1825946.54</v>
      </c>
      <c r="E145" s="9">
        <f t="shared" si="8"/>
        <v>0.4546298618594109</v>
      </c>
      <c r="F145" s="29">
        <v>4016336.57</v>
      </c>
      <c r="G145" s="30">
        <v>1825946.54</v>
      </c>
      <c r="H145" s="9">
        <f t="shared" si="9"/>
        <v>0.4546298618594109</v>
      </c>
      <c r="I145" s="29">
        <v>1923494.9699999997</v>
      </c>
      <c r="J145" s="30">
        <v>1584984.32</v>
      </c>
      <c r="K145" s="9">
        <f t="shared" si="10"/>
        <v>0.824012718889512</v>
      </c>
      <c r="L145" s="29">
        <v>778404.9</v>
      </c>
      <c r="M145" s="30">
        <v>831620.68</v>
      </c>
      <c r="N145" s="9">
        <f t="shared" si="11"/>
        <v>1.0683651657382938</v>
      </c>
    </row>
    <row r="146" spans="1:15" x14ac:dyDescent="0.2">
      <c r="A146" s="7" t="s">
        <v>92</v>
      </c>
      <c r="B146" s="8">
        <v>49007</v>
      </c>
      <c r="C146" s="29">
        <v>11709960.67</v>
      </c>
      <c r="D146" s="30">
        <v>3645699.57</v>
      </c>
      <c r="E146" s="9">
        <f t="shared" si="8"/>
        <v>0.31133320364943634</v>
      </c>
      <c r="F146" s="29">
        <v>11709960.67</v>
      </c>
      <c r="G146" s="30">
        <v>3645699.57</v>
      </c>
      <c r="H146" s="9">
        <f t="shared" si="9"/>
        <v>0.31133320364943634</v>
      </c>
      <c r="I146" s="29">
        <v>3339813.68</v>
      </c>
      <c r="J146" s="30">
        <v>1577165.21</v>
      </c>
      <c r="K146" s="9">
        <f t="shared" si="10"/>
        <v>0.47223149585997259</v>
      </c>
      <c r="L146" s="29">
        <v>2787466.2399999998</v>
      </c>
      <c r="M146" s="30">
        <v>277323.45</v>
      </c>
      <c r="N146" s="9">
        <f t="shared" si="11"/>
        <v>9.9489438121410229E-2</v>
      </c>
    </row>
    <row r="147" spans="1:15" x14ac:dyDescent="0.2">
      <c r="A147" s="7" t="s">
        <v>3</v>
      </c>
      <c r="B147" s="8">
        <v>1003</v>
      </c>
      <c r="C147" s="29">
        <v>1550870.3100000003</v>
      </c>
      <c r="D147" s="30">
        <v>1054371.3799999999</v>
      </c>
      <c r="E147" s="9">
        <f t="shared" si="8"/>
        <v>0.67985786638729306</v>
      </c>
      <c r="F147" s="29">
        <v>1550870.3100000003</v>
      </c>
      <c r="G147" s="30">
        <v>1054371.3799999999</v>
      </c>
      <c r="H147" s="9">
        <f t="shared" si="9"/>
        <v>0.67985786638729306</v>
      </c>
      <c r="I147" s="29">
        <v>148204.25</v>
      </c>
      <c r="J147" s="30">
        <v>889109.6</v>
      </c>
      <c r="K147" s="9">
        <f t="shared" si="10"/>
        <v>5.9992179711445521</v>
      </c>
      <c r="L147" s="29">
        <v>307088.13</v>
      </c>
      <c r="M147" s="30">
        <v>367655.2</v>
      </c>
      <c r="N147" s="9">
        <f t="shared" si="11"/>
        <v>1.1972302543898392</v>
      </c>
    </row>
    <row r="148" spans="1:15" x14ac:dyDescent="0.2">
      <c r="A148" s="7" t="s">
        <v>84</v>
      </c>
      <c r="B148" s="8">
        <v>47001</v>
      </c>
      <c r="C148" s="29">
        <v>5641121.3899999997</v>
      </c>
      <c r="D148" s="30">
        <v>179368.05</v>
      </c>
      <c r="E148" s="9">
        <f t="shared" si="8"/>
        <v>3.1796523705014616E-2</v>
      </c>
      <c r="F148" s="29">
        <v>5641121.3899999997</v>
      </c>
      <c r="G148" s="30">
        <v>9750178.790000001</v>
      </c>
      <c r="H148" s="9">
        <f t="shared" si="9"/>
        <v>1.7284114479940311</v>
      </c>
      <c r="I148" s="29">
        <v>2369468.7699999996</v>
      </c>
      <c r="J148" s="30">
        <v>1653837.46</v>
      </c>
      <c r="K148" s="9">
        <f t="shared" si="10"/>
        <v>0.69797816326568429</v>
      </c>
      <c r="L148" s="29">
        <v>710399.10000000009</v>
      </c>
      <c r="M148" s="30">
        <v>163063.04999999999</v>
      </c>
      <c r="N148" s="9">
        <f t="shared" si="11"/>
        <v>0.229537241812384</v>
      </c>
    </row>
    <row r="149" spans="1:15" x14ac:dyDescent="0.2">
      <c r="A149" s="7" t="s">
        <v>24</v>
      </c>
      <c r="B149" s="8">
        <v>12003</v>
      </c>
      <c r="C149" s="29">
        <v>3164834.88</v>
      </c>
      <c r="D149" s="30">
        <v>744951.35</v>
      </c>
      <c r="E149" s="9">
        <f t="shared" si="8"/>
        <v>0.23538395469150036</v>
      </c>
      <c r="F149" s="29">
        <v>3164834.88</v>
      </c>
      <c r="G149" s="30">
        <v>744951.35</v>
      </c>
      <c r="H149" s="9">
        <f t="shared" si="9"/>
        <v>0.23538395469150036</v>
      </c>
      <c r="I149" s="29">
        <v>665498.2300000001</v>
      </c>
      <c r="J149" s="30">
        <v>927528.18</v>
      </c>
      <c r="K149" s="9">
        <f t="shared" si="10"/>
        <v>1.3937350066280416</v>
      </c>
      <c r="L149" s="29">
        <v>336730.64</v>
      </c>
      <c r="M149" s="30">
        <v>382292.03</v>
      </c>
      <c r="N149" s="9">
        <f t="shared" si="11"/>
        <v>1.1353051507281904</v>
      </c>
    </row>
    <row r="150" spans="1:15" x14ac:dyDescent="0.2">
      <c r="A150" s="7" t="s">
        <v>105</v>
      </c>
      <c r="B150" s="8">
        <v>54007</v>
      </c>
      <c r="C150" s="29">
        <v>2788135.9399999995</v>
      </c>
      <c r="D150" s="30">
        <v>679557.7</v>
      </c>
      <c r="E150" s="9">
        <f t="shared" si="8"/>
        <v>0.24373191071881525</v>
      </c>
      <c r="F150" s="29">
        <v>2788135.9399999995</v>
      </c>
      <c r="G150" s="30">
        <v>1496925.7</v>
      </c>
      <c r="H150" s="9">
        <f t="shared" si="9"/>
        <v>0.53689121772161519</v>
      </c>
      <c r="I150" s="29">
        <v>325896.12</v>
      </c>
      <c r="J150" s="30">
        <v>389085.07</v>
      </c>
      <c r="K150" s="9">
        <f t="shared" si="10"/>
        <v>1.1938929190074432</v>
      </c>
      <c r="L150" s="29">
        <v>376821.68</v>
      </c>
      <c r="M150" s="30">
        <v>600221.19999999995</v>
      </c>
      <c r="N150" s="9">
        <f t="shared" si="11"/>
        <v>1.5928520885528665</v>
      </c>
    </row>
    <row r="151" spans="1:15" x14ac:dyDescent="0.2">
      <c r="A151" s="7" t="s">
        <v>111</v>
      </c>
      <c r="B151" s="8">
        <v>59002</v>
      </c>
      <c r="C151" s="29">
        <v>6752673.0100000007</v>
      </c>
      <c r="D151" s="30">
        <v>1773998.83</v>
      </c>
      <c r="E151" s="9">
        <f t="shared" si="8"/>
        <v>0.26271060769163468</v>
      </c>
      <c r="F151" s="29">
        <v>6752673.0100000007</v>
      </c>
      <c r="G151" s="30">
        <v>5478713.6200000001</v>
      </c>
      <c r="H151" s="9">
        <f t="shared" si="9"/>
        <v>0.81133998520091222</v>
      </c>
      <c r="I151" s="29">
        <v>1627756.3099999998</v>
      </c>
      <c r="J151" s="30">
        <v>3419093.22</v>
      </c>
      <c r="K151" s="9">
        <f t="shared" si="10"/>
        <v>2.1004945267267927</v>
      </c>
      <c r="L151" s="29">
        <v>1404482.75</v>
      </c>
      <c r="M151" s="30">
        <v>903528.52</v>
      </c>
      <c r="N151" s="9">
        <f t="shared" si="11"/>
        <v>0.64331763419664645</v>
      </c>
    </row>
    <row r="152" spans="1:15" x14ac:dyDescent="0.2">
      <c r="A152" s="7" t="s">
        <v>134</v>
      </c>
      <c r="B152" s="8">
        <v>2006</v>
      </c>
      <c r="C152" s="29">
        <v>3085202.96</v>
      </c>
      <c r="D152" s="30">
        <v>627874.49</v>
      </c>
      <c r="E152" s="9">
        <f t="shared" si="8"/>
        <v>0.2035115673556854</v>
      </c>
      <c r="F152" s="29">
        <v>3085202.96</v>
      </c>
      <c r="G152" s="30">
        <v>627874.49</v>
      </c>
      <c r="H152" s="9">
        <f t="shared" si="9"/>
        <v>0.2035115673556854</v>
      </c>
      <c r="I152" s="29">
        <v>854110.74</v>
      </c>
      <c r="J152" s="30">
        <v>3755956.21</v>
      </c>
      <c r="K152" s="9">
        <f t="shared" si="10"/>
        <v>4.3975049535145763</v>
      </c>
      <c r="L152" s="29">
        <v>1233829.7799999998</v>
      </c>
      <c r="M152" s="30">
        <v>509662.01</v>
      </c>
      <c r="N152" s="9">
        <f t="shared" si="11"/>
        <v>0.41307319555862893</v>
      </c>
    </row>
    <row r="153" spans="1:15" x14ac:dyDescent="0.2">
      <c r="A153" s="7" t="s">
        <v>106</v>
      </c>
      <c r="B153" s="8">
        <v>55004</v>
      </c>
      <c r="C153" s="29">
        <v>2391340.4800000004</v>
      </c>
      <c r="D153" s="30">
        <v>748388.3</v>
      </c>
      <c r="E153" s="9">
        <f t="shared" si="8"/>
        <v>0.3129576512667907</v>
      </c>
      <c r="F153" s="29">
        <v>2391340.4800000004</v>
      </c>
      <c r="G153" s="30">
        <v>748388.3</v>
      </c>
      <c r="H153" s="9">
        <f t="shared" si="9"/>
        <v>0.3129576512667907</v>
      </c>
      <c r="I153" s="29">
        <v>1182755.8499999999</v>
      </c>
      <c r="J153" s="30">
        <v>3189619.09</v>
      </c>
      <c r="K153" s="9">
        <f t="shared" si="10"/>
        <v>2.6967688132762144</v>
      </c>
      <c r="L153" s="29">
        <v>592339.68999999994</v>
      </c>
      <c r="M153" s="30">
        <v>521914.56</v>
      </c>
      <c r="N153" s="9">
        <f t="shared" si="11"/>
        <v>0.88110685272499645</v>
      </c>
    </row>
    <row r="154" spans="1:15" x14ac:dyDescent="0.2">
      <c r="A154" s="7" t="s">
        <v>121</v>
      </c>
      <c r="B154" s="8">
        <v>63003</v>
      </c>
      <c r="C154" s="29">
        <v>26901139.549999997</v>
      </c>
      <c r="D154" s="30">
        <v>8114874.2000000002</v>
      </c>
      <c r="E154" s="9">
        <f t="shared" si="8"/>
        <v>0.30165540701044397</v>
      </c>
      <c r="F154" s="29">
        <v>26901139.549999997</v>
      </c>
      <c r="G154" s="30">
        <v>8178294.04</v>
      </c>
      <c r="H154" s="9">
        <f t="shared" si="9"/>
        <v>0.30401292201021279</v>
      </c>
      <c r="I154" s="29">
        <v>4028504.17</v>
      </c>
      <c r="J154" s="30">
        <v>9530548.1799999997</v>
      </c>
      <c r="K154" s="9">
        <f t="shared" si="10"/>
        <v>2.3657784075224129</v>
      </c>
      <c r="L154" s="29">
        <v>5613835.6599999992</v>
      </c>
      <c r="M154" s="30">
        <v>1634907.21</v>
      </c>
      <c r="N154" s="9">
        <f t="shared" si="11"/>
        <v>0.29122819209851969</v>
      </c>
    </row>
    <row r="155" spans="1:15" ht="13.5" thickBot="1" x14ac:dyDescent="0.25">
      <c r="A155" s="10"/>
      <c r="B155" s="11"/>
      <c r="C155" s="12">
        <f>SUM(C7:C154)</f>
        <v>1349283538.3900006</v>
      </c>
      <c r="D155" s="13">
        <f>SUM(D7:D154)</f>
        <v>281097868.43000001</v>
      </c>
      <c r="E155" s="14">
        <f t="shared" ref="E155" si="12">D155/C155</f>
        <v>0.20833120721639659</v>
      </c>
      <c r="F155" s="12">
        <f>SUM(F7:F154)</f>
        <v>1349283538.3900006</v>
      </c>
      <c r="G155" s="13">
        <f>SUM(G7:G154)</f>
        <v>519571056.88000023</v>
      </c>
      <c r="H155" s="14">
        <f t="shared" ref="H155" si="13">G155/F155</f>
        <v>0.38507181188911976</v>
      </c>
      <c r="I155" s="31">
        <f>SUM(I7:I154)</f>
        <v>335721183.59000003</v>
      </c>
      <c r="J155" s="32">
        <f>SUM(J7:J154)</f>
        <v>506819953.67999995</v>
      </c>
      <c r="K155" s="14">
        <f t="shared" ref="K155" si="14">J155/I155</f>
        <v>1.5096454392909402</v>
      </c>
      <c r="L155" s="12">
        <f>SUM(L7:L154)</f>
        <v>299505193.87</v>
      </c>
      <c r="M155" s="13">
        <f>SUM(M7:M154)</f>
        <v>111841493.83000001</v>
      </c>
      <c r="N155" s="14">
        <f t="shared" ref="N155" si="15">M155/L155</f>
        <v>0.3734208825725564</v>
      </c>
      <c r="O155" s="15"/>
    </row>
  </sheetData>
  <sortState xmlns:xlrd2="http://schemas.microsoft.com/office/spreadsheetml/2017/richdata2" ref="A7:O154">
    <sortCondition ref="A7:A154"/>
  </sortState>
  <mergeCells count="6">
    <mergeCell ref="L5:N5"/>
    <mergeCell ref="I5:K5"/>
    <mergeCell ref="C5:E5"/>
    <mergeCell ref="A5:A6"/>
    <mergeCell ref="F5:H5"/>
    <mergeCell ref="B5:B6"/>
  </mergeCells>
  <phoneticPr fontId="0" type="noConversion"/>
  <printOptions horizontalCentered="1"/>
  <pageMargins left="0.26" right="0.26" top="0.48" bottom="0.4" header="0.3" footer="0.2"/>
  <pageSetup scale="84" fitToHeight="0" orientation="landscape" r:id="rId1"/>
  <headerFooter alignWithMargins="0"/>
  <ignoredErrors>
    <ignoredError sqref="E155 K155 H15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Exp&amp;FB</vt:lpstr>
      <vt:lpstr>'Exp&amp;FB'!Print_Area</vt:lpstr>
      <vt:lpstr>'Exp&amp;FB'!Print_Titles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DEPR15407</dc:creator>
  <cp:lastModifiedBy>Leiferman, Bobbi</cp:lastModifiedBy>
  <cp:lastPrinted>2023-12-11T03:45:41Z</cp:lastPrinted>
  <dcterms:created xsi:type="dcterms:W3CDTF">2001-03-01T14:38:55Z</dcterms:created>
  <dcterms:modified xsi:type="dcterms:W3CDTF">2025-01-15T21:13:27Z</dcterms:modified>
</cp:coreProperties>
</file>