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2025 Finance\FINAL DOWNLOADS\Reports\"/>
    </mc:Choice>
  </mc:AlternateContent>
  <xr:revisionPtr revIDLastSave="0" documentId="13_ncr:1_{39B5E7D9-1E53-4ED7-ACEF-1EA61FE84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&amp;FB" sheetId="2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'Exp&amp;FB'!$O$1:$O$155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'Exp&amp;FB'!$A$1:$N$155</definedName>
    <definedName name="_xlnm.Print_Titles" localSheetId="0">'Exp&amp;FB'!$1:$6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21" i="2"/>
  <c r="E22" i="2"/>
  <c r="E24" i="2"/>
  <c r="E25" i="2"/>
  <c r="E26" i="2"/>
  <c r="E27" i="2"/>
  <c r="E28" i="2"/>
  <c r="E29" i="2"/>
  <c r="E30" i="2"/>
  <c r="E32" i="2"/>
  <c r="E46" i="2"/>
  <c r="E48" i="2"/>
  <c r="E49" i="2"/>
  <c r="E50" i="2"/>
  <c r="E51" i="2"/>
  <c r="E52" i="2"/>
  <c r="E53" i="2"/>
  <c r="E54" i="2"/>
  <c r="E72" i="2"/>
  <c r="E73" i="2"/>
  <c r="E74" i="2"/>
  <c r="E75" i="2"/>
  <c r="E76" i="2"/>
  <c r="E80" i="2"/>
  <c r="E81" i="2"/>
  <c r="E82" i="2"/>
  <c r="E87" i="2"/>
  <c r="E93" i="2"/>
  <c r="E94" i="2"/>
  <c r="E95" i="2"/>
  <c r="E97" i="2"/>
  <c r="E98" i="2"/>
  <c r="E103" i="2"/>
  <c r="E104" i="2"/>
  <c r="E111" i="2"/>
  <c r="E119" i="2"/>
  <c r="E120" i="2"/>
  <c r="E122" i="2"/>
  <c r="E123" i="2"/>
  <c r="E124" i="2"/>
  <c r="E125" i="2"/>
  <c r="E129" i="2"/>
  <c r="E130" i="2"/>
  <c r="E131" i="2"/>
  <c r="E132" i="2"/>
  <c r="E133" i="2"/>
  <c r="E134" i="2"/>
  <c r="E135" i="2"/>
  <c r="E136" i="2"/>
  <c r="E137" i="2"/>
  <c r="E138" i="2"/>
  <c r="E139" i="2"/>
  <c r="E142" i="2"/>
  <c r="E147" i="2"/>
  <c r="E148" i="2"/>
  <c r="E154" i="2"/>
  <c r="H10" i="2"/>
  <c r="H11" i="2"/>
  <c r="H12" i="2"/>
  <c r="H13" i="2"/>
  <c r="H14" i="2"/>
  <c r="H15" i="2"/>
  <c r="H18" i="2"/>
  <c r="H19" i="2"/>
  <c r="H20" i="2"/>
  <c r="H21" i="2"/>
  <c r="H22" i="2"/>
  <c r="H23" i="2"/>
  <c r="H26" i="2"/>
  <c r="H27" i="2"/>
  <c r="H28" i="2"/>
  <c r="H29" i="2"/>
  <c r="H30" i="2"/>
  <c r="H31" i="2"/>
  <c r="H34" i="2"/>
  <c r="H35" i="2"/>
  <c r="H36" i="2"/>
  <c r="H37" i="2"/>
  <c r="H38" i="2"/>
  <c r="H39" i="2"/>
  <c r="H42" i="2"/>
  <c r="H43" i="2"/>
  <c r="H44" i="2"/>
  <c r="H45" i="2"/>
  <c r="H46" i="2"/>
  <c r="H47" i="2"/>
  <c r="H50" i="2"/>
  <c r="H51" i="2"/>
  <c r="H52" i="2"/>
  <c r="H53" i="2"/>
  <c r="H54" i="2"/>
  <c r="H55" i="2"/>
  <c r="H58" i="2"/>
  <c r="H59" i="2"/>
  <c r="H60" i="2"/>
  <c r="H61" i="2"/>
  <c r="H62" i="2"/>
  <c r="H63" i="2"/>
  <c r="H66" i="2"/>
  <c r="H67" i="2"/>
  <c r="H68" i="2"/>
  <c r="H69" i="2"/>
  <c r="H70" i="2"/>
  <c r="H71" i="2"/>
  <c r="H74" i="2"/>
  <c r="H75" i="2"/>
  <c r="H76" i="2"/>
  <c r="H77" i="2"/>
  <c r="H78" i="2"/>
  <c r="H79" i="2"/>
  <c r="H82" i="2"/>
  <c r="H83" i="2"/>
  <c r="H84" i="2"/>
  <c r="H85" i="2"/>
  <c r="H86" i="2"/>
  <c r="H87" i="2"/>
  <c r="H90" i="2"/>
  <c r="H91" i="2"/>
  <c r="H92" i="2"/>
  <c r="H93" i="2"/>
  <c r="H94" i="2"/>
  <c r="H95" i="2"/>
  <c r="H98" i="2"/>
  <c r="H99" i="2"/>
  <c r="H100" i="2"/>
  <c r="H101" i="2"/>
  <c r="H102" i="2"/>
  <c r="H103" i="2"/>
  <c r="H106" i="2"/>
  <c r="H107" i="2"/>
  <c r="H108" i="2"/>
  <c r="H109" i="2"/>
  <c r="H110" i="2"/>
  <c r="H111" i="2"/>
  <c r="H114" i="2"/>
  <c r="H115" i="2"/>
  <c r="H116" i="2"/>
  <c r="H117" i="2"/>
  <c r="H118" i="2"/>
  <c r="H119" i="2"/>
  <c r="H121" i="2"/>
  <c r="H122" i="2"/>
  <c r="H123" i="2"/>
  <c r="H124" i="2"/>
  <c r="H125" i="2"/>
  <c r="H126" i="2"/>
  <c r="H129" i="2"/>
  <c r="H130" i="2"/>
  <c r="H131" i="2"/>
  <c r="H132" i="2"/>
  <c r="H133" i="2"/>
  <c r="H134" i="2"/>
  <c r="H137" i="2"/>
  <c r="H138" i="2"/>
  <c r="H139" i="2"/>
  <c r="H140" i="2"/>
  <c r="H141" i="2"/>
  <c r="H142" i="2"/>
  <c r="H145" i="2"/>
  <c r="H146" i="2"/>
  <c r="H147" i="2"/>
  <c r="H148" i="2"/>
  <c r="H149" i="2"/>
  <c r="H150" i="2"/>
  <c r="H153" i="2"/>
  <c r="H154" i="2"/>
  <c r="E15" i="2"/>
  <c r="E23" i="2"/>
  <c r="E31" i="2"/>
  <c r="E39" i="2"/>
  <c r="E47" i="2"/>
  <c r="E55" i="2"/>
  <c r="E63" i="2"/>
  <c r="E71" i="2"/>
  <c r="E79" i="2"/>
  <c r="E126" i="2"/>
  <c r="E150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H8" i="2"/>
  <c r="H9" i="2"/>
  <c r="H16" i="2"/>
  <c r="H17" i="2"/>
  <c r="H24" i="2"/>
  <c r="H25" i="2"/>
  <c r="H32" i="2"/>
  <c r="H33" i="2"/>
  <c r="H40" i="2"/>
  <c r="H41" i="2"/>
  <c r="H48" i="2"/>
  <c r="H49" i="2"/>
  <c r="H56" i="2"/>
  <c r="H57" i="2"/>
  <c r="H64" i="2"/>
  <c r="H65" i="2"/>
  <c r="H72" i="2"/>
  <c r="H73" i="2"/>
  <c r="H80" i="2"/>
  <c r="H81" i="2"/>
  <c r="H88" i="2"/>
  <c r="H89" i="2"/>
  <c r="H96" i="2"/>
  <c r="H97" i="2"/>
  <c r="H104" i="2"/>
  <c r="H105" i="2"/>
  <c r="H112" i="2"/>
  <c r="H113" i="2"/>
  <c r="H120" i="2"/>
  <c r="H127" i="2"/>
  <c r="H128" i="2"/>
  <c r="H135" i="2"/>
  <c r="H136" i="2"/>
  <c r="H143" i="2"/>
  <c r="H144" i="2"/>
  <c r="H151" i="2"/>
  <c r="H152" i="2"/>
  <c r="E11" i="2"/>
  <c r="E12" i="2"/>
  <c r="E13" i="2"/>
  <c r="E14" i="2"/>
  <c r="E16" i="2"/>
  <c r="E17" i="2"/>
  <c r="E18" i="2"/>
  <c r="E19" i="2"/>
  <c r="E20" i="2"/>
  <c r="E33" i="2"/>
  <c r="E34" i="2"/>
  <c r="E35" i="2"/>
  <c r="E36" i="2"/>
  <c r="E37" i="2"/>
  <c r="E38" i="2"/>
  <c r="E40" i="2"/>
  <c r="E41" i="2"/>
  <c r="E42" i="2"/>
  <c r="E43" i="2"/>
  <c r="E44" i="2"/>
  <c r="E45" i="2"/>
  <c r="E56" i="2"/>
  <c r="E57" i="2"/>
  <c r="E58" i="2"/>
  <c r="E59" i="2"/>
  <c r="E60" i="2"/>
  <c r="E61" i="2"/>
  <c r="E62" i="2"/>
  <c r="E64" i="2"/>
  <c r="E65" i="2"/>
  <c r="E66" i="2"/>
  <c r="E67" i="2"/>
  <c r="E68" i="2"/>
  <c r="E69" i="2"/>
  <c r="E70" i="2"/>
  <c r="E77" i="2"/>
  <c r="E78" i="2"/>
  <c r="E83" i="2"/>
  <c r="E84" i="2"/>
  <c r="E85" i="2"/>
  <c r="E86" i="2"/>
  <c r="E88" i="2"/>
  <c r="E89" i="2"/>
  <c r="E90" i="2"/>
  <c r="E91" i="2"/>
  <c r="E92" i="2"/>
  <c r="E96" i="2"/>
  <c r="E99" i="2"/>
  <c r="E100" i="2"/>
  <c r="E101" i="2"/>
  <c r="E102" i="2"/>
  <c r="E105" i="2"/>
  <c r="E106" i="2"/>
  <c r="E107" i="2"/>
  <c r="E108" i="2"/>
  <c r="E109" i="2"/>
  <c r="E110" i="2"/>
  <c r="E112" i="2"/>
  <c r="E113" i="2"/>
  <c r="E114" i="2"/>
  <c r="E115" i="2"/>
  <c r="E116" i="2"/>
  <c r="E117" i="2"/>
  <c r="E118" i="2"/>
  <c r="E121" i="2"/>
  <c r="E127" i="2"/>
  <c r="E128" i="2"/>
  <c r="E140" i="2"/>
  <c r="E141" i="2"/>
  <c r="E143" i="2"/>
  <c r="E144" i="2"/>
  <c r="E145" i="2"/>
  <c r="E146" i="2"/>
  <c r="E149" i="2"/>
  <c r="E151" i="2"/>
  <c r="E152" i="2"/>
  <c r="E153" i="2"/>
  <c r="N7" i="2" l="1"/>
  <c r="J155" i="2" l="1"/>
  <c r="F155" i="2"/>
  <c r="C155" i="2"/>
  <c r="M155" i="2"/>
  <c r="G155" i="2"/>
  <c r="D155" i="2" l="1"/>
  <c r="E7" i="2" l="1"/>
  <c r="E155" i="2" l="1"/>
  <c r="H7" i="2"/>
  <c r="H155" i="2"/>
  <c r="I155" i="2" l="1"/>
  <c r="K155" i="2" s="1"/>
  <c r="K7" i="2"/>
  <c r="L155" i="2" s="1"/>
  <c r="N155" i="2" s="1"/>
</calcChain>
</file>

<file path=xl/sharedStrings.xml><?xml version="1.0" encoding="utf-8"?>
<sst xmlns="http://schemas.openxmlformats.org/spreadsheetml/2006/main" count="169" uniqueCount="161">
  <si>
    <t>General Fund  (10)</t>
  </si>
  <si>
    <t>%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</si>
  <si>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</si>
  <si>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</si>
  <si>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</si>
  <si>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</si>
  <si>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</si>
  <si>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</si>
  <si>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</si>
  <si>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</si>
  <si>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</si>
  <si>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</si>
  <si>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</si>
  <si>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</si>
  <si>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</si>
  <si>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Warner 06-5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</si>
  <si>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</si>
  <si>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</si>
  <si>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</si>
  <si>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</si>
  <si>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</si>
  <si>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</si>
  <si>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</si>
  <si>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Clark 12-2</t>
  </si>
  <si>
    <t>Willow Lake 12-3</t>
  </si>
  <si>
    <t>Vermillion 13-1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</si>
  <si>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</si>
  <si>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</si>
  <si>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</si>
  <si>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</si>
  <si>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</si>
  <si>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</si>
  <si>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</si>
  <si>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</si>
  <si>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</si>
  <si>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</si>
  <si>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</si>
  <si>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</si>
  <si>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</si>
  <si>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</si>
  <si>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</si>
  <si>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</si>
  <si>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</si>
  <si>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</si>
  <si>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</si>
  <si>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Edgemont 23-1</t>
  </si>
  <si>
    <t>Hot Springs 23-2</t>
  </si>
  <si>
    <t>Oelrichs 23-3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</si>
  <si>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</si>
  <si>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</si>
  <si>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</si>
  <si>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</si>
  <si>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</si>
  <si>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</si>
  <si>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</si>
  <si>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</si>
  <si>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</si>
  <si>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</si>
  <si>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</si>
  <si>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</si>
  <si>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</si>
  <si>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</si>
  <si>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</si>
  <si>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</si>
  <si>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</si>
  <si>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</si>
  <si>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</si>
  <si>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</si>
  <si>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</si>
  <si>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</si>
  <si>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</si>
  <si>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</si>
  <si>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</si>
  <si>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</si>
  <si>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</si>
  <si>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</si>
  <si>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</si>
  <si>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</si>
  <si>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</si>
  <si>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</si>
  <si>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</si>
  <si>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</si>
  <si>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</si>
  <si>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</si>
  <si>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</si>
  <si>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</si>
  <si>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</si>
  <si>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</si>
  <si>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</si>
  <si>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</si>
  <si>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</si>
  <si>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</si>
  <si>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</si>
  <si>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</si>
  <si>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</si>
  <si>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</si>
  <si>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</si>
  <si>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</si>
  <si>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</si>
  <si>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</si>
  <si>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</si>
  <si>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Gettysburg 53-1</t>
  </si>
  <si>
    <t>Hoven 53-2</t>
  </si>
  <si>
    <t>Rosholt 54-4</t>
  </si>
  <si>
    <t>Summit 54-6</t>
  </si>
  <si>
    <t>Wilmot 54-7</t>
  </si>
  <si>
    <t>Woonsocket 55-4</t>
  </si>
  <si>
    <t>Doland 56-2</t>
  </si>
  <si>
    <t>Redfield 56-4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</si>
  <si>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</si>
  <si>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</si>
  <si>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</si>
  <si>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</si>
  <si>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</si>
  <si>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</si>
  <si>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</si>
  <si>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</si>
  <si>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</si>
  <si>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</si>
  <si>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</si>
  <si>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Gayville-Volin 63-1</t>
  </si>
  <si>
    <t>Yankton 63-3</t>
  </si>
  <si>
    <t>Dupree 64-2</t>
  </si>
  <si>
    <t>Todd County 66-1</t>
  </si>
  <si>
    <t>District Name</t>
  </si>
  <si>
    <t>Sisseton 54-2</t>
  </si>
  <si>
    <t>Sanborn Central 55-5</t>
  </si>
  <si>
    <t>Frederick Area 06-2</t>
  </si>
  <si>
    <t>Expenditures</t>
  </si>
  <si>
    <t>Capital Outlay  (21)</t>
  </si>
  <si>
    <t>Special Education  (22)</t>
  </si>
  <si>
    <t>Irene-Wakonda 13-3</t>
  </si>
  <si>
    <t>Kadoka Area 35-2</t>
  </si>
  <si>
    <t>Platte-Geddes 11-5</t>
  </si>
  <si>
    <t>Wolsey Wessington 02-6</t>
  </si>
  <si>
    <t>Groton Area 06-6</t>
  </si>
  <si>
    <t>Ipswich Public 22-6</t>
  </si>
  <si>
    <t>Faulkton Area 24-4</t>
  </si>
  <si>
    <t>Miller 29-4</t>
  </si>
  <si>
    <t>Highmore-Harrold 34-2</t>
  </si>
  <si>
    <t>Tea 41-5</t>
  </si>
  <si>
    <t>Hitchcock Tulare 56-6</t>
  </si>
  <si>
    <t>Northwestern Area 56-7</t>
  </si>
  <si>
    <t>Mobridge-Pollock 62-6</t>
  </si>
  <si>
    <t>Lemmon 52-4</t>
  </si>
  <si>
    <t>Webster Area 18-5</t>
  </si>
  <si>
    <t>Langford Area 45-5</t>
  </si>
  <si>
    <t>Bridgewater-Emery 30-3</t>
  </si>
  <si>
    <t>Total Fund Balance</t>
  </si>
  <si>
    <t>Viborg-Hurley 60-6</t>
  </si>
  <si>
    <t>General Fund/Impact Aid Combined</t>
  </si>
  <si>
    <t>Fund Balance*</t>
  </si>
  <si>
    <t>South Central 26-5</t>
  </si>
  <si>
    <t>Corsica-Stickney 21-3</t>
  </si>
  <si>
    <t>District Number</t>
  </si>
  <si>
    <t>Oglala Lakota County 65-1</t>
  </si>
  <si>
    <t>*General Fund Balance is made up of the committed, assigned and unassigned fund balance categories.</t>
  </si>
  <si>
    <t>Oldham-Ramona-Rutlan 39-6</t>
  </si>
  <si>
    <t>as of 1/09/2026</t>
  </si>
  <si>
    <t>FY2025 Fund Balance as a Percent of Total Expenditures</t>
  </si>
  <si>
    <t>Colome 59-3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</si>
</sst>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2292E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rgb="FF532A45"/>
        <bgColor indexed="64"/>
      </patternFill>
    </fill>
    <fill>
      <patternFill patternType="solid">
        <fgColor rgb="FF80262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8" fontId="6" fillId="0" borderId="0" xfId="0" applyNumberFormat="1" applyFont="1" applyFill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 applyAlignment="1">
      <alignment wrapText="1"/>
    </xf>
    <xf numFmtId="0" fontId="8" fillId="0" borderId="1" xfId="2" applyFont="1" applyFill="1" applyBorder="1" applyAlignment="1"/>
    <xf numFmtId="0" fontId="8" fillId="0" borderId="2" xfId="2" applyFont="1" applyFill="1" applyBorder="1" applyAlignment="1">
      <alignment horizontal="right"/>
    </xf>
    <xf numFmtId="164" fontId="6" fillId="0" borderId="7" xfId="3" applyNumberFormat="1" applyFont="1" applyFill="1" applyBorder="1"/>
    <xf numFmtId="0" fontId="6" fillId="0" borderId="14" xfId="0" applyFont="1" applyBorder="1"/>
    <xf numFmtId="0" fontId="6" fillId="0" borderId="13" xfId="0" applyFont="1" applyBorder="1"/>
    <xf numFmtId="6" fontId="6" fillId="0" borderId="8" xfId="2" applyNumberFormat="1" applyFont="1" applyFill="1" applyBorder="1" applyAlignment="1">
      <alignment horizontal="right"/>
    </xf>
    <xf numFmtId="6" fontId="6" fillId="0" borderId="9" xfId="2" applyNumberFormat="1" applyFont="1" applyFill="1" applyBorder="1" applyAlignment="1">
      <alignment horizontal="right"/>
    </xf>
    <xf numFmtId="164" fontId="6" fillId="0" borderId="10" xfId="3" applyNumberFormat="1" applyFont="1" applyFill="1" applyBorder="1"/>
    <xf numFmtId="6" fontId="6" fillId="0" borderId="0" xfId="0" applyNumberFormat="1" applyFont="1" applyBorder="1"/>
    <xf numFmtId="10" fontId="4" fillId="2" borderId="7" xfId="1" applyNumberFormat="1" applyFont="1" applyFill="1" applyBorder="1" applyAlignment="1">
      <alignment horizontal="center" wrapText="1"/>
    </xf>
    <xf numFmtId="0" fontId="4" fillId="4" borderId="6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10" fontId="4" fillId="4" borderId="7" xfId="1" applyNumberFormat="1" applyFont="1" applyFill="1" applyBorder="1" applyAlignment="1">
      <alignment horizontal="center" wrapText="1"/>
    </xf>
    <xf numFmtId="10" fontId="4" fillId="5" borderId="7" xfId="1" applyNumberFormat="1" applyFont="1" applyFill="1" applyBorder="1" applyAlignment="1">
      <alignment horizontal="center" wrapText="1"/>
    </xf>
    <xf numFmtId="8" fontId="4" fillId="5" borderId="6" xfId="1" applyNumberFormat="1" applyFont="1" applyFill="1" applyBorder="1" applyAlignment="1">
      <alignment horizontal="center" wrapText="1"/>
    </xf>
    <xf numFmtId="7" fontId="4" fillId="5" borderId="1" xfId="1" applyNumberFormat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8" fontId="9" fillId="3" borderId="6" xfId="1" applyNumberFormat="1" applyFont="1" applyFill="1" applyBorder="1" applyAlignment="1">
      <alignment horizontal="center" wrapText="1"/>
    </xf>
    <xf numFmtId="7" fontId="9" fillId="3" borderId="1" xfId="1" applyNumberFormat="1" applyFont="1" applyFill="1" applyBorder="1" applyAlignment="1">
      <alignment horizontal="center" wrapText="1"/>
    </xf>
    <xf numFmtId="10" fontId="9" fillId="3" borderId="7" xfId="1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6" fontId="6" fillId="0" borderId="16" xfId="2" applyNumberFormat="1" applyFont="1" applyFill="1" applyBorder="1" applyAlignment="1">
      <alignment horizontal="right"/>
    </xf>
    <xf numFmtId="6" fontId="6" fillId="0" borderId="15" xfId="2" applyNumberFormat="1" applyFont="1" applyFill="1" applyBorder="1" applyAlignment="1">
      <alignment horizontal="right"/>
    </xf>
    <xf numFmtId="6" fontId="6" fillId="0" borderId="18" xfId="2" applyNumberFormat="1" applyFont="1" applyFill="1" applyBorder="1" applyAlignment="1">
      <alignment horizontal="right"/>
    </xf>
    <xf numFmtId="6" fontId="6" fillId="0" borderId="17" xfId="2" applyNumberFormat="1" applyFont="1" applyFill="1" applyBorder="1" applyAlignment="1">
      <alignment horizontal="right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3" borderId="3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9" fillId="0" borderId="11" xfId="1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</cellXfs>
  <cellStyles count="6">
    <cellStyle name="Comma 2" xfId="5" xr:uid="{E8DC7636-6CE6-4A28-BFF5-3A22980FF9EB}"/>
    <cellStyle name="Normal" xfId="0" builtinId="0"/>
    <cellStyle name="Normal 2" xfId="4" xr:uid="{AC4CF809-269C-4426-8B64-8F6F5CA732A1}"/>
    <cellStyle name="Normal_FY99Exp_EFB" xfId="1" xr:uid="{00000000-0005-0000-0000-000001000000}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B2292E"/>
      <color rgb="FF802629"/>
      <color rgb="FF532A45"/>
      <color rgb="FFC7B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0</xdr:row>
      <xdr:rowOff>1</xdr:rowOff>
    </xdr:from>
    <xdr:to>
      <xdr:col>14</xdr:col>
      <xdr:colOff>55254</xdr:colOff>
      <xdr:row>3</xdr:row>
      <xdr:rowOff>74341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0BB2B835-6310-49C3-8037-12B390A7F19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6825" y="1"/>
          <a:ext cx="2200284" cy="523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9.140625" defaultRowHeight="12.75" x14ac:dyDescent="0.2"/>
  <cols>
    <col min="1" max="1" width="23.85546875" style="2" customWidth="1"/>
    <col min="2" max="2" width="8.140625" style="2" customWidth="1"/>
    <col min="3" max="3" width="14" style="3" bestFit="1" customWidth="1"/>
    <col min="4" max="4" width="12.42578125" style="4" bestFit="1" customWidth="1"/>
    <col min="5" max="5" width="6.28515625" style="2" bestFit="1" customWidth="1"/>
    <col min="6" max="6" width="14" style="3" bestFit="1" customWidth="1"/>
    <col min="7" max="7" width="12.42578125" style="4" bestFit="1" customWidth="1"/>
    <col min="8" max="8" width="6.7109375" style="2" bestFit="1" customWidth="1"/>
    <col min="9" max="9" width="12.42578125" style="2" bestFit="1" customWidth="1"/>
    <col min="10" max="10" width="12.42578125" style="4" bestFit="1" customWidth="1"/>
    <col min="11" max="11" width="7.7109375" style="2" bestFit="1" customWidth="1"/>
    <col min="12" max="12" width="12.42578125" style="2" bestFit="1" customWidth="1"/>
    <col min="13" max="13" width="12.42578125" style="4" bestFit="1" customWidth="1"/>
    <col min="14" max="14" width="6.7109375" style="2" bestFit="1" customWidth="1"/>
    <col min="15" max="15" width="18.140625" style="2" customWidth="1"/>
    <col min="16" max="16384" width="9.140625" style="2"/>
  </cols>
  <sheetData>
    <row r="1" spans="1:14" ht="18.75" x14ac:dyDescent="0.3">
      <c r="A1" s="1" t="s">
        <v>159</v>
      </c>
    </row>
    <row r="2" spans="1:14" x14ac:dyDescent="0.2">
      <c r="A2" s="5" t="s">
        <v>158</v>
      </c>
    </row>
    <row r="3" spans="1:14" ht="3.6" customHeight="1" x14ac:dyDescent="0.2">
      <c r="A3" s="5"/>
    </row>
    <row r="4" spans="1:14" ht="11.45" customHeight="1" thickBot="1" x14ac:dyDescent="0.25">
      <c r="A4" s="28" t="s">
        <v>156</v>
      </c>
    </row>
    <row r="5" spans="1:14" ht="15" x14ac:dyDescent="0.25">
      <c r="A5" s="42" t="s">
        <v>124</v>
      </c>
      <c r="B5" s="46" t="s">
        <v>154</v>
      </c>
      <c r="C5" s="39" t="s">
        <v>0</v>
      </c>
      <c r="D5" s="40"/>
      <c r="E5" s="41"/>
      <c r="F5" s="43" t="s">
        <v>150</v>
      </c>
      <c r="G5" s="44"/>
      <c r="H5" s="45"/>
      <c r="I5" s="36" t="s">
        <v>129</v>
      </c>
      <c r="J5" s="37"/>
      <c r="K5" s="38"/>
      <c r="L5" s="33" t="s">
        <v>130</v>
      </c>
      <c r="M5" s="34"/>
      <c r="N5" s="35"/>
    </row>
    <row r="6" spans="1:14" s="6" customFormat="1" ht="30" x14ac:dyDescent="0.25">
      <c r="A6" s="42"/>
      <c r="B6" s="47"/>
      <c r="C6" s="21" t="s">
        <v>128</v>
      </c>
      <c r="D6" s="22" t="s">
        <v>151</v>
      </c>
      <c r="E6" s="20" t="s">
        <v>1</v>
      </c>
      <c r="F6" s="25" t="s">
        <v>128</v>
      </c>
      <c r="G6" s="26" t="s">
        <v>151</v>
      </c>
      <c r="H6" s="27" t="s">
        <v>1</v>
      </c>
      <c r="I6" s="17" t="s">
        <v>128</v>
      </c>
      <c r="J6" s="18" t="s">
        <v>148</v>
      </c>
      <c r="K6" s="19" t="s">
        <v>1</v>
      </c>
      <c r="L6" s="23" t="s">
        <v>128</v>
      </c>
      <c r="M6" s="24" t="s">
        <v>148</v>
      </c>
      <c r="N6" s="16" t="s">
        <v>1</v>
      </c>
    </row>
    <row r="7" spans="1:14" x14ac:dyDescent="0.2">
      <c r="A7" s="7" t="s">
        <v>14</v>
      </c>
      <c r="B7" s="8">
        <v>6001</v>
      </c>
      <c r="C7" s="29">
        <v>35315116.479999997</v>
      </c>
      <c r="D7" s="30">
        <v>6823068.1200000001</v>
      </c>
      <c r="E7" s="9">
        <f t="shared" ref="E7:E70" si="0">D7/C7</f>
        <v>0.19320531262764223</v>
      </c>
      <c r="F7" s="29">
        <v>35315116.479999997</v>
      </c>
      <c r="G7" s="30">
        <v>6866070.9100000001</v>
      </c>
      <c r="H7" s="9">
        <f t="shared" ref="H7:H70" si="1">G7/F7</f>
        <v>0.19442300052694036</v>
      </c>
      <c r="I7" s="29">
        <v>6910552.46</v>
      </c>
      <c r="J7" s="30">
        <v>6307324.4400000004</v>
      </c>
      <c r="K7" s="9">
        <f t="shared" ref="K7:K70" si="2">J7/I7</f>
        <v>0.91270914684583704</v>
      </c>
      <c r="L7" s="29">
        <v>13141180.720000001</v>
      </c>
      <c r="M7" s="30">
        <v>2710026.67</v>
      </c>
      <c r="N7" s="9">
        <f>M7/L7</f>
        <v>0.2062239860894326</v>
      </c>
    </row>
    <row r="8" spans="1:14" x14ac:dyDescent="0.2">
      <c r="A8" s="7" t="s">
        <v>110</v>
      </c>
      <c r="B8" s="8">
        <v>58003</v>
      </c>
      <c r="C8" s="29">
        <v>3547768.8</v>
      </c>
      <c r="D8" s="30">
        <v>2381060.7799999998</v>
      </c>
      <c r="E8" s="9">
        <f t="shared" si="0"/>
        <v>0.67114316468423763</v>
      </c>
      <c r="F8" s="29">
        <v>3547768.8</v>
      </c>
      <c r="G8" s="30">
        <v>2436621.8499999996</v>
      </c>
      <c r="H8" s="9">
        <f t="shared" si="1"/>
        <v>0.68680401327166518</v>
      </c>
      <c r="I8" s="29">
        <v>921484.58</v>
      </c>
      <c r="J8" s="30">
        <v>3066402.52</v>
      </c>
      <c r="K8" s="9">
        <f t="shared" si="2"/>
        <v>3.3276764327407413</v>
      </c>
      <c r="L8" s="29">
        <v>669430.59</v>
      </c>
      <c r="M8" s="30">
        <v>1347363.56</v>
      </c>
      <c r="N8" s="9">
        <f t="shared" ref="N8:N71" si="3">M8/L8</f>
        <v>2.0127009134733447</v>
      </c>
    </row>
    <row r="9" spans="1:14" x14ac:dyDescent="0.2">
      <c r="A9" s="7" t="s">
        <v>115</v>
      </c>
      <c r="B9" s="8">
        <v>61001</v>
      </c>
      <c r="C9" s="29">
        <v>3291298.55</v>
      </c>
      <c r="D9" s="30">
        <v>750562.3</v>
      </c>
      <c r="E9" s="9">
        <f t="shared" si="0"/>
        <v>0.22804442945475126</v>
      </c>
      <c r="F9" s="29">
        <v>3291298.55</v>
      </c>
      <c r="G9" s="30">
        <v>750562.3</v>
      </c>
      <c r="H9" s="9">
        <f t="shared" si="1"/>
        <v>0.22804442945475126</v>
      </c>
      <c r="I9" s="29">
        <v>793882.22</v>
      </c>
      <c r="J9" s="30">
        <v>2890014.95</v>
      </c>
      <c r="K9" s="9">
        <f t="shared" si="2"/>
        <v>3.640357318998781</v>
      </c>
      <c r="L9" s="29">
        <v>676532.64</v>
      </c>
      <c r="M9" s="30">
        <v>132284.75</v>
      </c>
      <c r="N9" s="9">
        <f t="shared" si="3"/>
        <v>0.19553343353840252</v>
      </c>
    </row>
    <row r="10" spans="1:14" x14ac:dyDescent="0.2">
      <c r="A10" s="7" t="s">
        <v>21</v>
      </c>
      <c r="B10" s="8">
        <v>11001</v>
      </c>
      <c r="C10" s="29">
        <v>5843254.2400000002</v>
      </c>
      <c r="D10" s="30">
        <v>269985.13</v>
      </c>
      <c r="E10" s="9">
        <f t="shared" si="0"/>
        <v>4.6204583766322652E-2</v>
      </c>
      <c r="F10" s="29">
        <v>7693254.2400000002</v>
      </c>
      <c r="G10" s="30">
        <v>11097014.91</v>
      </c>
      <c r="H10" s="9">
        <f t="shared" si="1"/>
        <v>1.4424344450106201</v>
      </c>
      <c r="I10" s="29">
        <v>2090401.03</v>
      </c>
      <c r="J10" s="30">
        <v>709631.03</v>
      </c>
      <c r="K10" s="9">
        <f t="shared" si="2"/>
        <v>0.33947124011893548</v>
      </c>
      <c r="L10" s="29">
        <v>461532.06</v>
      </c>
      <c r="M10" s="30">
        <v>685963.15</v>
      </c>
      <c r="N10" s="9">
        <f t="shared" si="3"/>
        <v>1.486274106288521</v>
      </c>
    </row>
    <row r="11" spans="1:14" x14ac:dyDescent="0.2">
      <c r="A11" s="7" t="s">
        <v>65</v>
      </c>
      <c r="B11" s="8">
        <v>38001</v>
      </c>
      <c r="C11" s="29">
        <v>3393637.81</v>
      </c>
      <c r="D11" s="30">
        <v>793064.53</v>
      </c>
      <c r="E11" s="9">
        <f t="shared" si="0"/>
        <v>0.23369156474597388</v>
      </c>
      <c r="F11" s="29">
        <v>3393637.81</v>
      </c>
      <c r="G11" s="30">
        <v>793064.53</v>
      </c>
      <c r="H11" s="9">
        <f t="shared" si="1"/>
        <v>0.23369156474597388</v>
      </c>
      <c r="I11" s="29">
        <v>915609.01</v>
      </c>
      <c r="J11" s="30">
        <v>1903366.27</v>
      </c>
      <c r="K11" s="9">
        <f t="shared" si="2"/>
        <v>2.0787980996386222</v>
      </c>
      <c r="L11" s="29">
        <v>781675.47</v>
      </c>
      <c r="M11" s="30">
        <v>1529018.21</v>
      </c>
      <c r="N11" s="9">
        <f t="shared" si="3"/>
        <v>1.9560780255775456</v>
      </c>
    </row>
    <row r="12" spans="1:14" x14ac:dyDescent="0.2">
      <c r="A12" s="7" t="s">
        <v>42</v>
      </c>
      <c r="B12" s="8">
        <v>21001</v>
      </c>
      <c r="C12" s="29">
        <v>2496878.2400000002</v>
      </c>
      <c r="D12" s="30">
        <v>514773.16</v>
      </c>
      <c r="E12" s="9">
        <f t="shared" si="0"/>
        <v>0.20616670518943683</v>
      </c>
      <c r="F12" s="29">
        <v>2496878.2400000002</v>
      </c>
      <c r="G12" s="30">
        <v>1058217.8799999999</v>
      </c>
      <c r="H12" s="9">
        <f t="shared" si="1"/>
        <v>0.42381637320048088</v>
      </c>
      <c r="I12" s="29">
        <v>353871.83</v>
      </c>
      <c r="J12" s="30">
        <v>2234899.39</v>
      </c>
      <c r="K12" s="9">
        <f t="shared" si="2"/>
        <v>6.3155617388363465</v>
      </c>
      <c r="L12" s="29">
        <v>561675.06000000006</v>
      </c>
      <c r="M12" s="30">
        <v>5184.8100000000004</v>
      </c>
      <c r="N12" s="9">
        <f t="shared" si="3"/>
        <v>9.2309777827771101E-3</v>
      </c>
    </row>
    <row r="13" spans="1:14" x14ac:dyDescent="0.2">
      <c r="A13" s="7" t="s">
        <v>7</v>
      </c>
      <c r="B13" s="8">
        <v>4001</v>
      </c>
      <c r="C13" s="29">
        <v>2637869.5</v>
      </c>
      <c r="D13" s="30">
        <v>990142.19</v>
      </c>
      <c r="E13" s="9">
        <f t="shared" si="0"/>
        <v>0.37535677561001407</v>
      </c>
      <c r="F13" s="29">
        <v>2637869.5</v>
      </c>
      <c r="G13" s="30">
        <v>1000142.19</v>
      </c>
      <c r="H13" s="9">
        <f t="shared" si="1"/>
        <v>0.37914771371366168</v>
      </c>
      <c r="I13" s="29">
        <v>573540.89</v>
      </c>
      <c r="J13" s="30">
        <v>1789891.72</v>
      </c>
      <c r="K13" s="9">
        <f t="shared" si="2"/>
        <v>3.1207743880301191</v>
      </c>
      <c r="L13" s="29">
        <v>785819.97</v>
      </c>
      <c r="M13" s="30">
        <v>-732.39</v>
      </c>
      <c r="N13" s="9">
        <f t="shared" si="3"/>
        <v>-9.3200736550383162E-4</v>
      </c>
    </row>
    <row r="14" spans="1:14" x14ac:dyDescent="0.2">
      <c r="A14" s="7" t="s">
        <v>86</v>
      </c>
      <c r="B14" s="8">
        <v>49001</v>
      </c>
      <c r="C14" s="29">
        <v>4892782.99</v>
      </c>
      <c r="D14" s="30">
        <v>846481.73</v>
      </c>
      <c r="E14" s="9">
        <f t="shared" si="0"/>
        <v>0.17300618722106861</v>
      </c>
      <c r="F14" s="29">
        <v>4892782.99</v>
      </c>
      <c r="G14" s="30">
        <v>893290.66</v>
      </c>
      <c r="H14" s="9">
        <f t="shared" si="1"/>
        <v>0.1825731208242285</v>
      </c>
      <c r="I14" s="29">
        <v>1574113.32</v>
      </c>
      <c r="J14" s="30">
        <v>505839.15</v>
      </c>
      <c r="K14" s="9">
        <f t="shared" si="2"/>
        <v>0.3213486243798509</v>
      </c>
      <c r="L14" s="29">
        <v>964007.89</v>
      </c>
      <c r="M14" s="30">
        <v>143710.59</v>
      </c>
      <c r="N14" s="9">
        <f t="shared" si="3"/>
        <v>0.1490761553829191</v>
      </c>
    </row>
    <row r="15" spans="1:14" x14ac:dyDescent="0.2">
      <c r="A15" s="7" t="s">
        <v>18</v>
      </c>
      <c r="B15" s="8">
        <v>9001</v>
      </c>
      <c r="C15" s="29">
        <v>11466288.550000001</v>
      </c>
      <c r="D15" s="30">
        <v>1730393.02</v>
      </c>
      <c r="E15" s="9">
        <f t="shared" si="0"/>
        <v>0.15091134436870593</v>
      </c>
      <c r="F15" s="29">
        <v>11466288.550000001</v>
      </c>
      <c r="G15" s="30">
        <v>1730393.02</v>
      </c>
      <c r="H15" s="9">
        <f t="shared" si="1"/>
        <v>0.15091134436870593</v>
      </c>
      <c r="I15" s="29">
        <v>2473214.7999999998</v>
      </c>
      <c r="J15" s="30">
        <v>5585261.4900000002</v>
      </c>
      <c r="K15" s="9">
        <f t="shared" si="2"/>
        <v>2.2583002050610408</v>
      </c>
      <c r="L15" s="29">
        <v>2780681</v>
      </c>
      <c r="M15" s="30">
        <v>435252.08</v>
      </c>
      <c r="N15" s="9">
        <f t="shared" si="3"/>
        <v>0.156527152880895</v>
      </c>
    </row>
    <row r="16" spans="1:14" x14ac:dyDescent="0.2">
      <c r="A16" s="7" t="s">
        <v>6</v>
      </c>
      <c r="B16" s="8">
        <v>3001</v>
      </c>
      <c r="C16" s="29">
        <v>6470388.6299999999</v>
      </c>
      <c r="D16" s="30">
        <v>633692.04</v>
      </c>
      <c r="E16" s="9">
        <f t="shared" si="0"/>
        <v>9.7937245540690193E-2</v>
      </c>
      <c r="F16" s="29">
        <v>10920388.629999999</v>
      </c>
      <c r="G16" s="30">
        <v>17748348.670000002</v>
      </c>
      <c r="H16" s="9">
        <f t="shared" si="1"/>
        <v>1.6252488140616661</v>
      </c>
      <c r="I16" s="29">
        <v>939705.87</v>
      </c>
      <c r="J16" s="30">
        <v>106114.31</v>
      </c>
      <c r="K16" s="9">
        <f t="shared" si="2"/>
        <v>0.11292289788505844</v>
      </c>
      <c r="L16" s="29">
        <v>1252400.3600000001</v>
      </c>
      <c r="M16" s="30">
        <v>80923.570000000007</v>
      </c>
      <c r="N16" s="9">
        <f t="shared" si="3"/>
        <v>6.4614777019067607E-2</v>
      </c>
    </row>
    <row r="17" spans="1:14" x14ac:dyDescent="0.2">
      <c r="A17" s="7" t="s">
        <v>116</v>
      </c>
      <c r="B17" s="8">
        <v>61002</v>
      </c>
      <c r="C17" s="29">
        <v>6029277.4199999999</v>
      </c>
      <c r="D17" s="30">
        <v>959846.71</v>
      </c>
      <c r="E17" s="9">
        <f t="shared" si="0"/>
        <v>0.15919763565963099</v>
      </c>
      <c r="F17" s="29">
        <v>6029277.4199999999</v>
      </c>
      <c r="G17" s="30">
        <v>959846.71</v>
      </c>
      <c r="H17" s="9">
        <f t="shared" si="1"/>
        <v>0.15919763565963099</v>
      </c>
      <c r="I17" s="29">
        <v>1366861.26</v>
      </c>
      <c r="J17" s="30">
        <v>2424702.61</v>
      </c>
      <c r="K17" s="9">
        <f t="shared" si="2"/>
        <v>1.7739200612065045</v>
      </c>
      <c r="L17" s="29">
        <v>1533447.7</v>
      </c>
      <c r="M17" s="30">
        <v>74649.759999999995</v>
      </c>
      <c r="N17" s="9">
        <f t="shared" si="3"/>
        <v>4.8680995119690096E-2</v>
      </c>
    </row>
    <row r="18" spans="1:14" x14ac:dyDescent="0.2">
      <c r="A18" s="7" t="s">
        <v>48</v>
      </c>
      <c r="B18" s="8">
        <v>25001</v>
      </c>
      <c r="C18" s="29">
        <v>1739283.1</v>
      </c>
      <c r="D18" s="30">
        <v>-336102.57</v>
      </c>
      <c r="E18" s="9">
        <f t="shared" si="0"/>
        <v>-0.19324201448286366</v>
      </c>
      <c r="F18" s="29">
        <v>1739283.1</v>
      </c>
      <c r="G18" s="30">
        <v>-336102.57</v>
      </c>
      <c r="H18" s="9">
        <f t="shared" si="1"/>
        <v>-0.19324201448286366</v>
      </c>
      <c r="I18" s="29">
        <v>7829.28</v>
      </c>
      <c r="J18" s="30">
        <v>491482.16</v>
      </c>
      <c r="K18" s="9">
        <f t="shared" si="2"/>
        <v>62.774886068706188</v>
      </c>
      <c r="L18" s="29">
        <v>277963.26</v>
      </c>
      <c r="M18" s="30">
        <v>113283.7</v>
      </c>
      <c r="N18" s="9">
        <f t="shared" si="3"/>
        <v>0.40754918473758006</v>
      </c>
    </row>
    <row r="19" spans="1:14" x14ac:dyDescent="0.2">
      <c r="A19" s="7" t="s">
        <v>100</v>
      </c>
      <c r="B19" s="8">
        <v>52001</v>
      </c>
      <c r="C19" s="29">
        <v>2066779.11</v>
      </c>
      <c r="D19" s="30">
        <v>525549.71</v>
      </c>
      <c r="E19" s="9">
        <f t="shared" si="0"/>
        <v>0.25428441165151894</v>
      </c>
      <c r="F19" s="29">
        <v>2066779.11</v>
      </c>
      <c r="G19" s="30">
        <v>849928.14999999991</v>
      </c>
      <c r="H19" s="9">
        <f t="shared" si="1"/>
        <v>0.41123318205011267</v>
      </c>
      <c r="I19" s="29">
        <v>612688.99</v>
      </c>
      <c r="J19" s="30">
        <v>803908.27</v>
      </c>
      <c r="K19" s="9">
        <f t="shared" si="2"/>
        <v>1.3120984432901268</v>
      </c>
      <c r="L19" s="29">
        <v>176208.32</v>
      </c>
      <c r="M19" s="30">
        <v>316390.15999999997</v>
      </c>
      <c r="N19" s="9">
        <f t="shared" si="3"/>
        <v>1.7955460899916642</v>
      </c>
    </row>
    <row r="20" spans="1:14" x14ac:dyDescent="0.2">
      <c r="A20" s="7" t="s">
        <v>8</v>
      </c>
      <c r="B20" s="8">
        <v>4002</v>
      </c>
      <c r="C20" s="29">
        <v>5266353.1399999997</v>
      </c>
      <c r="D20" s="30">
        <v>115405.51</v>
      </c>
      <c r="E20" s="9">
        <f t="shared" si="0"/>
        <v>2.1913743141045799E-2</v>
      </c>
      <c r="F20" s="29">
        <v>5366353.1399999997</v>
      </c>
      <c r="G20" s="30">
        <v>491951.65</v>
      </c>
      <c r="H20" s="9">
        <f t="shared" si="1"/>
        <v>9.1673364977244126E-2</v>
      </c>
      <c r="I20" s="29">
        <v>1212085.8999999999</v>
      </c>
      <c r="J20" s="30">
        <v>612503.38</v>
      </c>
      <c r="K20" s="9">
        <f t="shared" si="2"/>
        <v>0.50533001002651712</v>
      </c>
      <c r="L20" s="29">
        <v>927615.21</v>
      </c>
      <c r="M20" s="30">
        <v>844638.71</v>
      </c>
      <c r="N20" s="9">
        <f t="shared" si="3"/>
        <v>0.91054857757237506</v>
      </c>
    </row>
    <row r="21" spans="1:14" x14ac:dyDescent="0.2">
      <c r="A21" s="7" t="s">
        <v>43</v>
      </c>
      <c r="B21" s="8">
        <v>22001</v>
      </c>
      <c r="C21" s="29">
        <v>1698157.51</v>
      </c>
      <c r="D21" s="30">
        <v>741761.44</v>
      </c>
      <c r="E21" s="9">
        <f t="shared" si="0"/>
        <v>0.43680367435409451</v>
      </c>
      <c r="F21" s="29">
        <v>1698157.51</v>
      </c>
      <c r="G21" s="30">
        <v>741761.44</v>
      </c>
      <c r="H21" s="9">
        <f t="shared" si="1"/>
        <v>0.43680367435409451</v>
      </c>
      <c r="I21" s="29">
        <v>374173.11</v>
      </c>
      <c r="J21" s="30">
        <v>904189.59</v>
      </c>
      <c r="K21" s="9">
        <f t="shared" si="2"/>
        <v>2.4165007207492808</v>
      </c>
      <c r="L21" s="29">
        <v>177750.86</v>
      </c>
      <c r="M21" s="30">
        <v>249947.2</v>
      </c>
      <c r="N21" s="9">
        <f t="shared" si="3"/>
        <v>1.4061659110960141</v>
      </c>
    </row>
    <row r="22" spans="1:14" x14ac:dyDescent="0.2">
      <c r="A22" s="7" t="s">
        <v>87</v>
      </c>
      <c r="B22" s="8">
        <v>49002</v>
      </c>
      <c r="C22" s="29">
        <v>40491338.859999999</v>
      </c>
      <c r="D22" s="30">
        <v>8846466.3900000006</v>
      </c>
      <c r="E22" s="9">
        <f t="shared" si="0"/>
        <v>0.21847799156720699</v>
      </c>
      <c r="F22" s="29">
        <v>40491338.859999999</v>
      </c>
      <c r="G22" s="30">
        <v>9119105.9199999999</v>
      </c>
      <c r="H22" s="9">
        <f t="shared" si="1"/>
        <v>0.22521127176183475</v>
      </c>
      <c r="I22" s="29">
        <v>39320406.009999998</v>
      </c>
      <c r="J22" s="30">
        <v>6160404.5700000003</v>
      </c>
      <c r="K22" s="9">
        <f t="shared" si="2"/>
        <v>0.15667194709111806</v>
      </c>
      <c r="L22" s="29">
        <v>10640487.300000001</v>
      </c>
      <c r="M22" s="30">
        <v>868394.66</v>
      </c>
      <c r="N22" s="9">
        <f t="shared" si="3"/>
        <v>8.161230172230928E-2</v>
      </c>
    </row>
    <row r="23" spans="1:14" x14ac:dyDescent="0.2">
      <c r="A23" s="7" t="s">
        <v>147</v>
      </c>
      <c r="B23" s="8">
        <v>30003</v>
      </c>
      <c r="C23" s="29">
        <v>3437538.99</v>
      </c>
      <c r="D23" s="30">
        <v>960561.14</v>
      </c>
      <c r="E23" s="9">
        <f t="shared" si="0"/>
        <v>0.27943279852078129</v>
      </c>
      <c r="F23" s="29">
        <v>3437538.99</v>
      </c>
      <c r="G23" s="30">
        <v>975561.14</v>
      </c>
      <c r="H23" s="9">
        <f t="shared" si="1"/>
        <v>0.28379638539023522</v>
      </c>
      <c r="I23" s="29">
        <v>1385823.35</v>
      </c>
      <c r="J23" s="30">
        <v>1931841.81</v>
      </c>
      <c r="K23" s="9">
        <f t="shared" si="2"/>
        <v>1.3940029297384835</v>
      </c>
      <c r="L23" s="29">
        <v>1105121.8999999999</v>
      </c>
      <c r="M23" s="30">
        <v>100465.72</v>
      </c>
      <c r="N23" s="9">
        <f t="shared" si="3"/>
        <v>9.0909174815918509E-2</v>
      </c>
    </row>
    <row r="24" spans="1:14" x14ac:dyDescent="0.2">
      <c r="A24" s="7" t="s">
        <v>81</v>
      </c>
      <c r="B24" s="8">
        <v>45004</v>
      </c>
      <c r="C24" s="29">
        <v>4198581.25</v>
      </c>
      <c r="D24" s="30">
        <v>1183890.2</v>
      </c>
      <c r="E24" s="9">
        <f t="shared" si="0"/>
        <v>0.28197386914925132</v>
      </c>
      <c r="F24" s="29">
        <v>4198581.25</v>
      </c>
      <c r="G24" s="30">
        <v>1191890.2</v>
      </c>
      <c r="H24" s="9">
        <f t="shared" si="1"/>
        <v>0.28387927469547003</v>
      </c>
      <c r="I24" s="29">
        <v>1161872.53</v>
      </c>
      <c r="J24" s="30">
        <v>1010327.29</v>
      </c>
      <c r="K24" s="9">
        <f t="shared" si="2"/>
        <v>0.86956810141642649</v>
      </c>
      <c r="L24" s="29">
        <v>778257.76</v>
      </c>
      <c r="M24" s="30">
        <v>110650.02</v>
      </c>
      <c r="N24" s="9">
        <f t="shared" si="3"/>
        <v>0.14217657142281498</v>
      </c>
    </row>
    <row r="25" spans="1:14" x14ac:dyDescent="0.2">
      <c r="A25" s="7" t="s">
        <v>10</v>
      </c>
      <c r="B25" s="8">
        <v>5001</v>
      </c>
      <c r="C25" s="29">
        <v>28903900.899999999</v>
      </c>
      <c r="D25" s="30">
        <v>6654241.9299999997</v>
      </c>
      <c r="E25" s="9">
        <f t="shared" si="0"/>
        <v>0.23021951095881318</v>
      </c>
      <c r="F25" s="29">
        <v>28903900.899999999</v>
      </c>
      <c r="G25" s="30">
        <v>6654241.9299999997</v>
      </c>
      <c r="H25" s="9">
        <f t="shared" si="1"/>
        <v>0.23021951095881318</v>
      </c>
      <c r="I25" s="29">
        <v>12260318.4</v>
      </c>
      <c r="J25" s="30">
        <v>5564641.8700000001</v>
      </c>
      <c r="K25" s="9">
        <f t="shared" si="2"/>
        <v>0.45387417263160146</v>
      </c>
      <c r="L25" s="29">
        <v>9887837.25</v>
      </c>
      <c r="M25" s="30">
        <v>184162.28</v>
      </c>
      <c r="N25" s="9">
        <f t="shared" si="3"/>
        <v>1.8625132609256894E-2</v>
      </c>
    </row>
    <row r="26" spans="1:14" x14ac:dyDescent="0.2">
      <c r="A26" s="7" t="s">
        <v>50</v>
      </c>
      <c r="B26" s="8">
        <v>26002</v>
      </c>
      <c r="C26" s="29">
        <v>3012244.51</v>
      </c>
      <c r="D26" s="30">
        <v>303955.38</v>
      </c>
      <c r="E26" s="9">
        <f t="shared" si="0"/>
        <v>0.1009066093376331</v>
      </c>
      <c r="F26" s="29">
        <v>3012244.51</v>
      </c>
      <c r="G26" s="30">
        <v>320010.09000000003</v>
      </c>
      <c r="H26" s="9">
        <f t="shared" si="1"/>
        <v>0.10623642567448817</v>
      </c>
      <c r="I26" s="29">
        <v>2352757.54</v>
      </c>
      <c r="J26" s="30">
        <v>1684833.93</v>
      </c>
      <c r="K26" s="9">
        <f t="shared" si="2"/>
        <v>0.71611030943715515</v>
      </c>
      <c r="L26" s="29">
        <v>565303.04000000004</v>
      </c>
      <c r="M26" s="30">
        <v>180286.81</v>
      </c>
      <c r="N26" s="9">
        <f t="shared" si="3"/>
        <v>0.31892064475719073</v>
      </c>
    </row>
    <row r="27" spans="1:14" x14ac:dyDescent="0.2">
      <c r="A27" s="7" t="s">
        <v>76</v>
      </c>
      <c r="B27" s="8">
        <v>43001</v>
      </c>
      <c r="C27" s="29">
        <v>3032678.92</v>
      </c>
      <c r="D27" s="30">
        <v>472463.69</v>
      </c>
      <c r="E27" s="9">
        <f t="shared" si="0"/>
        <v>0.15579087086476007</v>
      </c>
      <c r="F27" s="29">
        <v>3032678.92</v>
      </c>
      <c r="G27" s="30">
        <v>486524.09</v>
      </c>
      <c r="H27" s="9">
        <f t="shared" si="1"/>
        <v>0.16042716780581573</v>
      </c>
      <c r="I27" s="29">
        <v>1155521.55</v>
      </c>
      <c r="J27" s="30">
        <v>1312009.19</v>
      </c>
      <c r="K27" s="9">
        <f t="shared" si="2"/>
        <v>1.1354259814540022</v>
      </c>
      <c r="L27" s="29">
        <v>774631.04</v>
      </c>
      <c r="M27" s="30">
        <v>-74.430000000000007</v>
      </c>
      <c r="N27" s="9">
        <f t="shared" si="3"/>
        <v>-9.6084453315994155E-5</v>
      </c>
    </row>
    <row r="28" spans="1:14" x14ac:dyDescent="0.2">
      <c r="A28" s="7" t="s">
        <v>72</v>
      </c>
      <c r="B28" s="8">
        <v>41001</v>
      </c>
      <c r="C28" s="29">
        <v>7884581.4100000001</v>
      </c>
      <c r="D28" s="30">
        <v>1722707.67</v>
      </c>
      <c r="E28" s="9">
        <f t="shared" si="0"/>
        <v>0.21849069473936725</v>
      </c>
      <c r="F28" s="29">
        <v>7884581.4100000001</v>
      </c>
      <c r="G28" s="30">
        <v>1722707.67</v>
      </c>
      <c r="H28" s="9">
        <f t="shared" si="1"/>
        <v>0.21849069473936725</v>
      </c>
      <c r="I28" s="29">
        <v>2457655.31</v>
      </c>
      <c r="J28" s="30">
        <v>2960648.4</v>
      </c>
      <c r="K28" s="9">
        <f t="shared" si="2"/>
        <v>1.2046638061706056</v>
      </c>
      <c r="L28" s="29">
        <v>1843656.5</v>
      </c>
      <c r="M28" s="30">
        <v>68351.360000000001</v>
      </c>
      <c r="N28" s="9">
        <f t="shared" si="3"/>
        <v>3.7073804149525685E-2</v>
      </c>
    </row>
    <row r="29" spans="1:14" x14ac:dyDescent="0.2">
      <c r="A29" s="7" t="s">
        <v>53</v>
      </c>
      <c r="B29" s="8">
        <v>28001</v>
      </c>
      <c r="C29" s="29">
        <v>3210385.87</v>
      </c>
      <c r="D29" s="30">
        <v>640514.03</v>
      </c>
      <c r="E29" s="9">
        <f t="shared" si="0"/>
        <v>0.19951309778223014</v>
      </c>
      <c r="F29" s="29">
        <v>3210385.87</v>
      </c>
      <c r="G29" s="30">
        <v>640514.03</v>
      </c>
      <c r="H29" s="9">
        <f t="shared" si="1"/>
        <v>0.19951309778223014</v>
      </c>
      <c r="I29" s="29">
        <v>391502.17</v>
      </c>
      <c r="J29" s="30">
        <v>978782.14</v>
      </c>
      <c r="K29" s="9">
        <f t="shared" si="2"/>
        <v>2.500068237169669</v>
      </c>
      <c r="L29" s="29">
        <v>694543.97</v>
      </c>
      <c r="M29" s="30">
        <v>138948.99</v>
      </c>
      <c r="N29" s="9">
        <f t="shared" si="3"/>
        <v>0.2000578739456913</v>
      </c>
    </row>
    <row r="30" spans="1:14" x14ac:dyDescent="0.2">
      <c r="A30" s="7" t="s">
        <v>112</v>
      </c>
      <c r="B30" s="8">
        <v>60001</v>
      </c>
      <c r="C30" s="29">
        <v>2894702.16</v>
      </c>
      <c r="D30" s="30">
        <v>183121.54</v>
      </c>
      <c r="E30" s="9">
        <f t="shared" si="0"/>
        <v>6.3260926298545336E-2</v>
      </c>
      <c r="F30" s="29">
        <v>2894702.16</v>
      </c>
      <c r="G30" s="30">
        <v>186651.16</v>
      </c>
      <c r="H30" s="9">
        <f t="shared" si="1"/>
        <v>6.4480264180270613E-2</v>
      </c>
      <c r="I30" s="29">
        <v>338077.89</v>
      </c>
      <c r="J30" s="30">
        <v>1341484.97</v>
      </c>
      <c r="K30" s="9">
        <f t="shared" si="2"/>
        <v>3.967976048359743</v>
      </c>
      <c r="L30" s="29">
        <v>683992.72</v>
      </c>
      <c r="M30" s="30">
        <v>413458.62</v>
      </c>
      <c r="N30" s="9">
        <f t="shared" si="3"/>
        <v>0.60447810029323124</v>
      </c>
    </row>
    <row r="31" spans="1:14" x14ac:dyDescent="0.2">
      <c r="A31" s="7" t="s">
        <v>16</v>
      </c>
      <c r="B31" s="8">
        <v>7001</v>
      </c>
      <c r="C31" s="29">
        <v>9388915.5199999996</v>
      </c>
      <c r="D31" s="30">
        <v>418899.52</v>
      </c>
      <c r="E31" s="9">
        <f t="shared" si="0"/>
        <v>4.4616390370929661E-2</v>
      </c>
      <c r="F31" s="29">
        <v>10088915.52</v>
      </c>
      <c r="G31" s="30">
        <v>4213148.5600000005</v>
      </c>
      <c r="H31" s="9">
        <f t="shared" si="1"/>
        <v>0.41760172851561361</v>
      </c>
      <c r="I31" s="29">
        <v>2851127.24</v>
      </c>
      <c r="J31" s="30">
        <v>1255582.04</v>
      </c>
      <c r="K31" s="9">
        <f t="shared" si="2"/>
        <v>0.44038092105633275</v>
      </c>
      <c r="L31" s="29">
        <v>2001511.22</v>
      </c>
      <c r="M31" s="30">
        <v>510554.93</v>
      </c>
      <c r="N31" s="9">
        <f t="shared" si="3"/>
        <v>0.25508472043439256</v>
      </c>
    </row>
    <row r="32" spans="1:14" x14ac:dyDescent="0.2">
      <c r="A32" s="7" t="s">
        <v>68</v>
      </c>
      <c r="B32" s="8">
        <v>39001</v>
      </c>
      <c r="C32" s="29">
        <v>4946328.74</v>
      </c>
      <c r="D32" s="30">
        <v>616476.15</v>
      </c>
      <c r="E32" s="9">
        <f t="shared" si="0"/>
        <v>0.12463307281108857</v>
      </c>
      <c r="F32" s="29">
        <v>4946328.74</v>
      </c>
      <c r="G32" s="30">
        <v>671870.85</v>
      </c>
      <c r="H32" s="9">
        <f t="shared" si="1"/>
        <v>0.13583222735818404</v>
      </c>
      <c r="I32" s="29">
        <v>796378.8</v>
      </c>
      <c r="J32" s="30">
        <v>3828427.53</v>
      </c>
      <c r="K32" s="9">
        <f t="shared" si="2"/>
        <v>4.8072946316501639</v>
      </c>
      <c r="L32" s="29">
        <v>1235991.55</v>
      </c>
      <c r="M32" s="30">
        <v>1207774.1399999999</v>
      </c>
      <c r="N32" s="9">
        <f t="shared" si="3"/>
        <v>0.97717022418154864</v>
      </c>
    </row>
    <row r="33" spans="1:14" x14ac:dyDescent="0.2">
      <c r="A33" s="7" t="s">
        <v>23</v>
      </c>
      <c r="B33" s="8">
        <v>12002</v>
      </c>
      <c r="C33" s="29">
        <v>4716464.53</v>
      </c>
      <c r="D33" s="30">
        <v>1722601.59</v>
      </c>
      <c r="E33" s="9">
        <f t="shared" si="0"/>
        <v>0.36523153710646056</v>
      </c>
      <c r="F33" s="29">
        <v>4716464.53</v>
      </c>
      <c r="G33" s="30">
        <v>1722601.5899999999</v>
      </c>
      <c r="H33" s="9">
        <f t="shared" si="1"/>
        <v>0.3652315371064605</v>
      </c>
      <c r="I33" s="29">
        <v>890136.88</v>
      </c>
      <c r="J33" s="30">
        <v>698345.48</v>
      </c>
      <c r="K33" s="9">
        <f t="shared" si="2"/>
        <v>0.78453718264094396</v>
      </c>
      <c r="L33" s="29">
        <v>648761.84</v>
      </c>
      <c r="M33" s="30">
        <v>1246745.05</v>
      </c>
      <c r="N33" s="9">
        <f t="shared" si="3"/>
        <v>1.9217299371368699</v>
      </c>
    </row>
    <row r="34" spans="1:14" x14ac:dyDescent="0.2">
      <c r="A34" s="7" t="s">
        <v>94</v>
      </c>
      <c r="B34" s="8">
        <v>50005</v>
      </c>
      <c r="C34" s="29">
        <v>3117087.67</v>
      </c>
      <c r="D34" s="30">
        <v>877230.49</v>
      </c>
      <c r="E34" s="9">
        <f t="shared" si="0"/>
        <v>0.2814263129147086</v>
      </c>
      <c r="F34" s="29">
        <v>3117087.67</v>
      </c>
      <c r="G34" s="30">
        <v>877230.49</v>
      </c>
      <c r="H34" s="9">
        <f t="shared" si="1"/>
        <v>0.2814263129147086</v>
      </c>
      <c r="I34" s="29">
        <v>383258.92</v>
      </c>
      <c r="J34" s="30">
        <v>2118022.38</v>
      </c>
      <c r="K34" s="9">
        <f t="shared" si="2"/>
        <v>5.5263485583062231</v>
      </c>
      <c r="L34" s="29">
        <v>728713.41</v>
      </c>
      <c r="M34" s="30">
        <v>387040.24</v>
      </c>
      <c r="N34" s="9">
        <f t="shared" si="3"/>
        <v>0.53112819757221152</v>
      </c>
    </row>
    <row r="35" spans="1:14" x14ac:dyDescent="0.2">
      <c r="A35" s="7" t="s">
        <v>160</v>
      </c>
      <c r="B35" s="8">
        <v>59003</v>
      </c>
      <c r="C35" s="29">
        <v>2070186.43</v>
      </c>
      <c r="D35" s="30">
        <v>500765.42</v>
      </c>
      <c r="E35" s="9">
        <f t="shared" si="0"/>
        <v>0.24189387619548836</v>
      </c>
      <c r="F35" s="29">
        <v>2095186.43</v>
      </c>
      <c r="G35" s="30">
        <v>1339832.4100000001</v>
      </c>
      <c r="H35" s="9">
        <f t="shared" si="1"/>
        <v>0.63948123699903892</v>
      </c>
      <c r="I35" s="29">
        <v>372948.13</v>
      </c>
      <c r="J35" s="30">
        <v>505614.91</v>
      </c>
      <c r="K35" s="9">
        <f t="shared" si="2"/>
        <v>1.355724481042444</v>
      </c>
      <c r="L35" s="29">
        <v>492836.43</v>
      </c>
      <c r="M35" s="30">
        <v>786503.74</v>
      </c>
      <c r="N35" s="9">
        <f t="shared" si="3"/>
        <v>1.5958717581003499</v>
      </c>
    </row>
    <row r="36" spans="1:14" x14ac:dyDescent="0.2">
      <c r="A36" s="7" t="s">
        <v>153</v>
      </c>
      <c r="B36" s="8">
        <v>21003</v>
      </c>
      <c r="C36" s="29">
        <v>3183491.26</v>
      </c>
      <c r="D36" s="30">
        <v>895304.92</v>
      </c>
      <c r="E36" s="9">
        <f t="shared" si="0"/>
        <v>0.28123366671344346</v>
      </c>
      <c r="F36" s="29">
        <v>3183491.26</v>
      </c>
      <c r="G36" s="30">
        <v>895304.92</v>
      </c>
      <c r="H36" s="9">
        <f t="shared" si="1"/>
        <v>0.28123366671344346</v>
      </c>
      <c r="I36" s="29">
        <v>960988.35</v>
      </c>
      <c r="J36" s="30">
        <v>570807.72</v>
      </c>
      <c r="K36" s="9">
        <f t="shared" si="2"/>
        <v>0.59397985417825305</v>
      </c>
      <c r="L36" s="29">
        <v>617759.26</v>
      </c>
      <c r="M36" s="30">
        <v>1817008.28</v>
      </c>
      <c r="N36" s="9">
        <f t="shared" si="3"/>
        <v>2.9412886178347208</v>
      </c>
    </row>
    <row r="37" spans="1:14" x14ac:dyDescent="0.2">
      <c r="A37" s="7" t="s">
        <v>33</v>
      </c>
      <c r="B37" s="8">
        <v>16001</v>
      </c>
      <c r="C37" s="29">
        <v>10650308.93</v>
      </c>
      <c r="D37" s="30">
        <v>1627446.46</v>
      </c>
      <c r="E37" s="9">
        <f t="shared" si="0"/>
        <v>0.1528074416147476</v>
      </c>
      <c r="F37" s="29">
        <v>11400308.93</v>
      </c>
      <c r="G37" s="30">
        <v>5257478.29</v>
      </c>
      <c r="H37" s="9">
        <f t="shared" si="1"/>
        <v>0.46116980884306619</v>
      </c>
      <c r="I37" s="29">
        <v>9692636.3900000006</v>
      </c>
      <c r="J37" s="30">
        <v>8771343</v>
      </c>
      <c r="K37" s="9">
        <f t="shared" si="2"/>
        <v>0.90494914356319922</v>
      </c>
      <c r="L37" s="29">
        <v>2582181.85</v>
      </c>
      <c r="M37" s="30">
        <v>1683649.05</v>
      </c>
      <c r="N37" s="9">
        <f t="shared" si="3"/>
        <v>0.65202574714093042</v>
      </c>
    </row>
    <row r="38" spans="1:14" x14ac:dyDescent="0.2">
      <c r="A38" s="7" t="s">
        <v>118</v>
      </c>
      <c r="B38" s="8">
        <v>61008</v>
      </c>
      <c r="C38" s="29">
        <v>12338160.539999999</v>
      </c>
      <c r="D38" s="30">
        <v>2406988.0699999998</v>
      </c>
      <c r="E38" s="9">
        <f t="shared" si="0"/>
        <v>0.19508483960770379</v>
      </c>
      <c r="F38" s="29">
        <v>12338160.539999999</v>
      </c>
      <c r="G38" s="30">
        <v>2406988.0699999998</v>
      </c>
      <c r="H38" s="9">
        <f t="shared" si="1"/>
        <v>0.19508483960770379</v>
      </c>
      <c r="I38" s="29">
        <v>2749129.28</v>
      </c>
      <c r="J38" s="30">
        <v>5860451.9699999997</v>
      </c>
      <c r="K38" s="9">
        <f t="shared" si="2"/>
        <v>2.1317484094454811</v>
      </c>
      <c r="L38" s="29">
        <v>2270692.38</v>
      </c>
      <c r="M38" s="30">
        <v>837642.11</v>
      </c>
      <c r="N38" s="9">
        <f t="shared" si="3"/>
        <v>0.36889281761715342</v>
      </c>
    </row>
    <row r="39" spans="1:14" x14ac:dyDescent="0.2">
      <c r="A39" s="7" t="s">
        <v>66</v>
      </c>
      <c r="B39" s="8">
        <v>38002</v>
      </c>
      <c r="C39" s="29">
        <v>3760534.93</v>
      </c>
      <c r="D39" s="30">
        <v>642546.62</v>
      </c>
      <c r="E39" s="9">
        <f t="shared" si="0"/>
        <v>0.17086574967673548</v>
      </c>
      <c r="F39" s="29">
        <v>3760534.93</v>
      </c>
      <c r="G39" s="30">
        <v>657546.62</v>
      </c>
      <c r="H39" s="9">
        <f t="shared" si="1"/>
        <v>0.17485454389862559</v>
      </c>
      <c r="I39" s="29">
        <v>1189049.5900000001</v>
      </c>
      <c r="J39" s="30">
        <v>3004210.22</v>
      </c>
      <c r="K39" s="9">
        <f t="shared" si="2"/>
        <v>2.5265642789549259</v>
      </c>
      <c r="L39" s="29">
        <v>729470.83</v>
      </c>
      <c r="M39" s="30">
        <v>308087.18</v>
      </c>
      <c r="N39" s="9">
        <f t="shared" si="3"/>
        <v>0.42234338554702733</v>
      </c>
    </row>
    <row r="40" spans="1:14" x14ac:dyDescent="0.2">
      <c r="A40" s="7" t="s">
        <v>88</v>
      </c>
      <c r="B40" s="8">
        <v>49003</v>
      </c>
      <c r="C40" s="29">
        <v>8222121.5499999998</v>
      </c>
      <c r="D40" s="30">
        <v>1640092.11</v>
      </c>
      <c r="E40" s="9">
        <f t="shared" si="0"/>
        <v>0.19947310435954332</v>
      </c>
      <c r="F40" s="29">
        <v>8222121.5499999998</v>
      </c>
      <c r="G40" s="30">
        <v>1640092.11</v>
      </c>
      <c r="H40" s="9">
        <f t="shared" si="1"/>
        <v>0.19947310435954332</v>
      </c>
      <c r="I40" s="29">
        <v>4125567.55</v>
      </c>
      <c r="J40" s="30">
        <v>2778671.69</v>
      </c>
      <c r="K40" s="9">
        <f t="shared" si="2"/>
        <v>0.67352471055770258</v>
      </c>
      <c r="L40" s="29">
        <v>2291573.84</v>
      </c>
      <c r="M40" s="30">
        <v>125564.96</v>
      </c>
      <c r="N40" s="9">
        <f t="shared" si="3"/>
        <v>5.4794202049365345E-2</v>
      </c>
    </row>
    <row r="41" spans="1:14" x14ac:dyDescent="0.2">
      <c r="A41" s="7" t="s">
        <v>13</v>
      </c>
      <c r="B41" s="8">
        <v>5006</v>
      </c>
      <c r="C41" s="29">
        <v>4143010.17</v>
      </c>
      <c r="D41" s="30">
        <v>1773424.62</v>
      </c>
      <c r="E41" s="9">
        <f t="shared" si="0"/>
        <v>0.4280522005090806</v>
      </c>
      <c r="F41" s="29">
        <v>4143010.17</v>
      </c>
      <c r="G41" s="30">
        <v>1778424.62</v>
      </c>
      <c r="H41" s="9">
        <f t="shared" si="1"/>
        <v>0.42925905248260593</v>
      </c>
      <c r="I41" s="29">
        <v>2100096.2400000002</v>
      </c>
      <c r="J41" s="30">
        <v>2685178.03</v>
      </c>
      <c r="K41" s="9">
        <f t="shared" si="2"/>
        <v>1.2785976084600768</v>
      </c>
      <c r="L41" s="29">
        <v>723529.85</v>
      </c>
      <c r="M41" s="30">
        <v>324895.35999999999</v>
      </c>
      <c r="N41" s="9">
        <f t="shared" si="3"/>
        <v>0.44904209549889335</v>
      </c>
    </row>
    <row r="42" spans="1:14" x14ac:dyDescent="0.2">
      <c r="A42" s="7" t="s">
        <v>39</v>
      </c>
      <c r="B42" s="8">
        <v>19004</v>
      </c>
      <c r="C42" s="29">
        <v>5011388.09</v>
      </c>
      <c r="D42" s="30">
        <v>1818061.94</v>
      </c>
      <c r="E42" s="9">
        <f t="shared" si="0"/>
        <v>0.36278609984883448</v>
      </c>
      <c r="F42" s="29">
        <v>5011388.09</v>
      </c>
      <c r="G42" s="30">
        <v>1818061.94</v>
      </c>
      <c r="H42" s="9">
        <f t="shared" si="1"/>
        <v>0.36278609984883448</v>
      </c>
      <c r="I42" s="29">
        <v>1597637.72</v>
      </c>
      <c r="J42" s="30">
        <v>4136267.15</v>
      </c>
      <c r="K42" s="9">
        <f t="shared" si="2"/>
        <v>2.5889894174506596</v>
      </c>
      <c r="L42" s="29">
        <v>1095700.1499999999</v>
      </c>
      <c r="M42" s="30">
        <v>427879.8</v>
      </c>
      <c r="N42" s="9">
        <f t="shared" si="3"/>
        <v>0.39050811483415426</v>
      </c>
    </row>
    <row r="43" spans="1:14" x14ac:dyDescent="0.2">
      <c r="A43" s="7" t="s">
        <v>107</v>
      </c>
      <c r="B43" s="8">
        <v>56002</v>
      </c>
      <c r="C43" s="29">
        <v>2020691.93</v>
      </c>
      <c r="D43" s="30">
        <v>561338.03</v>
      </c>
      <c r="E43" s="9">
        <f t="shared" si="0"/>
        <v>0.27779495808646104</v>
      </c>
      <c r="F43" s="29">
        <v>2020691.93</v>
      </c>
      <c r="G43" s="30">
        <v>561763.03</v>
      </c>
      <c r="H43" s="9">
        <f t="shared" si="1"/>
        <v>0.27800528208176695</v>
      </c>
      <c r="I43" s="29">
        <v>947204.04</v>
      </c>
      <c r="J43" s="30">
        <v>1056308.1000000001</v>
      </c>
      <c r="K43" s="9">
        <f t="shared" si="2"/>
        <v>1.1151853828663991</v>
      </c>
      <c r="L43" s="29">
        <v>282964.55</v>
      </c>
      <c r="M43" s="30">
        <v>382073.35</v>
      </c>
      <c r="N43" s="9">
        <f t="shared" si="3"/>
        <v>1.3502516481304814</v>
      </c>
    </row>
    <row r="44" spans="1:14" x14ac:dyDescent="0.2">
      <c r="A44" s="7" t="s">
        <v>95</v>
      </c>
      <c r="B44" s="8">
        <v>51001</v>
      </c>
      <c r="C44" s="29">
        <v>26983074.52</v>
      </c>
      <c r="D44" s="30">
        <v>378651.2</v>
      </c>
      <c r="E44" s="9">
        <f t="shared" si="0"/>
        <v>1.4032915326952149E-2</v>
      </c>
      <c r="F44" s="29">
        <v>30779252.23</v>
      </c>
      <c r="G44" s="30">
        <v>30580762.649999999</v>
      </c>
      <c r="H44" s="9">
        <f t="shared" si="1"/>
        <v>0.99355118901145567</v>
      </c>
      <c r="I44" s="29">
        <v>4557530.87</v>
      </c>
      <c r="J44" s="30">
        <v>2067938.61</v>
      </c>
      <c r="K44" s="9">
        <f t="shared" si="2"/>
        <v>0.45374099901598691</v>
      </c>
      <c r="L44" s="29">
        <v>6275331.79</v>
      </c>
      <c r="M44" s="30">
        <v>1902118.28</v>
      </c>
      <c r="N44" s="9">
        <f t="shared" si="3"/>
        <v>0.3031103921917091</v>
      </c>
    </row>
    <row r="45" spans="1:14" x14ac:dyDescent="0.2">
      <c r="A45" s="7" t="s">
        <v>122</v>
      </c>
      <c r="B45" s="8">
        <v>64002</v>
      </c>
      <c r="C45" s="29">
        <v>5804511.7300000004</v>
      </c>
      <c r="D45" s="30">
        <v>277620.31</v>
      </c>
      <c r="E45" s="9">
        <f t="shared" si="0"/>
        <v>4.7828365746105571E-2</v>
      </c>
      <c r="F45" s="29">
        <v>8247511.7300000004</v>
      </c>
      <c r="G45" s="30">
        <v>7718481.3599999994</v>
      </c>
      <c r="H45" s="9">
        <f t="shared" si="1"/>
        <v>0.93585576021969463</v>
      </c>
      <c r="I45" s="29">
        <v>624958.67000000004</v>
      </c>
      <c r="J45" s="30">
        <v>164713.9</v>
      </c>
      <c r="K45" s="9">
        <f t="shared" si="2"/>
        <v>0.26355966867377001</v>
      </c>
      <c r="L45" s="29">
        <v>1198951.5</v>
      </c>
      <c r="M45" s="30">
        <v>68870.64</v>
      </c>
      <c r="N45" s="9">
        <f t="shared" si="3"/>
        <v>5.744239028851459E-2</v>
      </c>
    </row>
    <row r="46" spans="1:14" x14ac:dyDescent="0.2">
      <c r="A46" s="7" t="s">
        <v>40</v>
      </c>
      <c r="B46" s="8">
        <v>20001</v>
      </c>
      <c r="C46" s="29">
        <v>8748027.0800000001</v>
      </c>
      <c r="D46" s="30">
        <v>1220899.6399999999</v>
      </c>
      <c r="E46" s="9">
        <f t="shared" si="0"/>
        <v>0.139562855582747</v>
      </c>
      <c r="F46" s="29">
        <v>11177544.1</v>
      </c>
      <c r="G46" s="30">
        <v>14754689.58</v>
      </c>
      <c r="H46" s="9">
        <f t="shared" si="1"/>
        <v>1.3200296458682728</v>
      </c>
      <c r="I46" s="29">
        <v>1732328</v>
      </c>
      <c r="J46" s="30">
        <v>3512299.59</v>
      </c>
      <c r="K46" s="9">
        <f t="shared" si="2"/>
        <v>2.0275026380685413</v>
      </c>
      <c r="L46" s="29">
        <v>1709823.68</v>
      </c>
      <c r="M46" s="30">
        <v>-184786.45</v>
      </c>
      <c r="N46" s="9">
        <f t="shared" si="3"/>
        <v>-0.10807339502983139</v>
      </c>
    </row>
    <row r="47" spans="1:14" x14ac:dyDescent="0.2">
      <c r="A47" s="7" t="s">
        <v>45</v>
      </c>
      <c r="B47" s="8">
        <v>23001</v>
      </c>
      <c r="C47" s="29">
        <v>1825026.2</v>
      </c>
      <c r="D47" s="30">
        <v>405939.31</v>
      </c>
      <c r="E47" s="9">
        <f t="shared" si="0"/>
        <v>0.22242930539846498</v>
      </c>
      <c r="F47" s="29">
        <v>1830070.2</v>
      </c>
      <c r="G47" s="30">
        <v>427451.65</v>
      </c>
      <c r="H47" s="9">
        <f t="shared" si="1"/>
        <v>0.23357117666852345</v>
      </c>
      <c r="I47" s="29">
        <v>678886.19</v>
      </c>
      <c r="J47" s="30">
        <v>1582213.89</v>
      </c>
      <c r="K47" s="9">
        <f t="shared" si="2"/>
        <v>2.3306025565198198</v>
      </c>
      <c r="L47" s="29">
        <v>383670.83</v>
      </c>
      <c r="M47" s="30">
        <v>99773.6</v>
      </c>
      <c r="N47" s="9">
        <f t="shared" si="3"/>
        <v>0.26005000171631498</v>
      </c>
    </row>
    <row r="48" spans="1:14" x14ac:dyDescent="0.2">
      <c r="A48" s="7" t="s">
        <v>44</v>
      </c>
      <c r="B48" s="8">
        <v>22005</v>
      </c>
      <c r="C48" s="29">
        <v>2227102.2400000002</v>
      </c>
      <c r="D48" s="30">
        <v>1043897.63</v>
      </c>
      <c r="E48" s="9">
        <f t="shared" si="0"/>
        <v>0.46872461050553293</v>
      </c>
      <c r="F48" s="29">
        <v>2227102.2400000002</v>
      </c>
      <c r="G48" s="30">
        <v>1043897.63</v>
      </c>
      <c r="H48" s="9">
        <f t="shared" si="1"/>
        <v>0.46872461050553293</v>
      </c>
      <c r="I48" s="29">
        <v>1127171.8700000001</v>
      </c>
      <c r="J48" s="30">
        <v>2268481.7200000002</v>
      </c>
      <c r="K48" s="9">
        <f t="shared" si="2"/>
        <v>2.0125428786649899</v>
      </c>
      <c r="L48" s="29">
        <v>251892.14</v>
      </c>
      <c r="M48" s="30">
        <v>466607.12</v>
      </c>
      <c r="N48" s="9">
        <f t="shared" si="3"/>
        <v>1.8524084157608092</v>
      </c>
    </row>
    <row r="49" spans="1:14" x14ac:dyDescent="0.2">
      <c r="A49" s="7" t="s">
        <v>34</v>
      </c>
      <c r="B49" s="8">
        <v>16002</v>
      </c>
      <c r="C49" s="29">
        <v>508242.95</v>
      </c>
      <c r="D49" s="30">
        <v>388078.74</v>
      </c>
      <c r="E49" s="9">
        <f t="shared" si="0"/>
        <v>0.76356935201954101</v>
      </c>
      <c r="F49" s="29">
        <v>508242.95</v>
      </c>
      <c r="G49" s="30">
        <v>388078.74</v>
      </c>
      <c r="H49" s="9">
        <f t="shared" si="1"/>
        <v>0.76356935201954101</v>
      </c>
      <c r="I49" s="29">
        <v>3211.89</v>
      </c>
      <c r="J49" s="30">
        <v>-77403.520000000004</v>
      </c>
      <c r="K49" s="9">
        <f t="shared" si="2"/>
        <v>-24.099056941551549</v>
      </c>
      <c r="L49" s="29">
        <v>79235.83</v>
      </c>
      <c r="M49" s="30">
        <v>95491.48</v>
      </c>
      <c r="N49" s="9">
        <f t="shared" si="3"/>
        <v>1.2051552940128221</v>
      </c>
    </row>
    <row r="50" spans="1:14" x14ac:dyDescent="0.2">
      <c r="A50" s="7" t="s">
        <v>117</v>
      </c>
      <c r="B50" s="8">
        <v>61007</v>
      </c>
      <c r="C50" s="29">
        <v>5742900.8899999997</v>
      </c>
      <c r="D50" s="30">
        <v>1071908.3700000001</v>
      </c>
      <c r="E50" s="9">
        <f t="shared" si="0"/>
        <v>0.18664928936288855</v>
      </c>
      <c r="F50" s="29">
        <v>5742900.8899999997</v>
      </c>
      <c r="G50" s="30">
        <v>1076908.3700000001</v>
      </c>
      <c r="H50" s="9">
        <f t="shared" si="1"/>
        <v>0.1875199294968157</v>
      </c>
      <c r="I50" s="29">
        <v>10580695.810000001</v>
      </c>
      <c r="J50" s="30">
        <v>3021866.18</v>
      </c>
      <c r="K50" s="9">
        <f t="shared" si="2"/>
        <v>0.28560183888322183</v>
      </c>
      <c r="L50" s="29">
        <v>1328165.49</v>
      </c>
      <c r="M50" s="30">
        <v>373528.67</v>
      </c>
      <c r="N50" s="9">
        <f t="shared" si="3"/>
        <v>0.28123654229263251</v>
      </c>
    </row>
    <row r="51" spans="1:14" x14ac:dyDescent="0.2">
      <c r="A51" s="7" t="s">
        <v>11</v>
      </c>
      <c r="B51" s="8">
        <v>5003</v>
      </c>
      <c r="C51" s="29">
        <v>4314489.2699999996</v>
      </c>
      <c r="D51" s="30">
        <v>2083873.53</v>
      </c>
      <c r="E51" s="9">
        <f t="shared" si="0"/>
        <v>0.48299425484490782</v>
      </c>
      <c r="F51" s="29">
        <v>4314489.2699999996</v>
      </c>
      <c r="G51" s="30">
        <v>2101626.52</v>
      </c>
      <c r="H51" s="9">
        <f t="shared" si="1"/>
        <v>0.48710899216119741</v>
      </c>
      <c r="I51" s="29">
        <v>1802951.92</v>
      </c>
      <c r="J51" s="30">
        <v>1133395.8799999999</v>
      </c>
      <c r="K51" s="9">
        <f t="shared" si="2"/>
        <v>0.62863344686418476</v>
      </c>
      <c r="L51" s="29">
        <v>705736.01</v>
      </c>
      <c r="M51" s="30">
        <v>1231531.27</v>
      </c>
      <c r="N51" s="9">
        <f t="shared" si="3"/>
        <v>1.7450310775554729</v>
      </c>
    </row>
    <row r="52" spans="1:14" x14ac:dyDescent="0.2">
      <c r="A52" s="7" t="s">
        <v>54</v>
      </c>
      <c r="B52" s="8">
        <v>28002</v>
      </c>
      <c r="C52" s="29">
        <v>3280801.89</v>
      </c>
      <c r="D52" s="30">
        <v>957074.21</v>
      </c>
      <c r="E52" s="9">
        <f t="shared" si="0"/>
        <v>0.29171959846682483</v>
      </c>
      <c r="F52" s="29">
        <v>3280801.89</v>
      </c>
      <c r="G52" s="30">
        <v>957074.21000000008</v>
      </c>
      <c r="H52" s="9">
        <f t="shared" si="1"/>
        <v>0.29171959846682483</v>
      </c>
      <c r="I52" s="29">
        <v>566798.68999999994</v>
      </c>
      <c r="J52" s="30">
        <v>1236328.5499999998</v>
      </c>
      <c r="K52" s="9">
        <f t="shared" si="2"/>
        <v>2.1812480723976266</v>
      </c>
      <c r="L52" s="29">
        <v>750250.77</v>
      </c>
      <c r="M52" s="30">
        <v>194665.63</v>
      </c>
      <c r="N52" s="9">
        <f t="shared" si="3"/>
        <v>0.2594674178075152</v>
      </c>
    </row>
    <row r="53" spans="1:14" x14ac:dyDescent="0.2">
      <c r="A53" s="7" t="s">
        <v>35</v>
      </c>
      <c r="B53" s="8">
        <v>17001</v>
      </c>
      <c r="C53" s="29">
        <v>2596744.91</v>
      </c>
      <c r="D53" s="30">
        <v>866744.51</v>
      </c>
      <c r="E53" s="9">
        <f t="shared" si="0"/>
        <v>0.3337811529589173</v>
      </c>
      <c r="F53" s="29">
        <v>2596744.91</v>
      </c>
      <c r="G53" s="30">
        <v>869744.51</v>
      </c>
      <c r="H53" s="9">
        <f t="shared" si="1"/>
        <v>0.33493644549013479</v>
      </c>
      <c r="I53" s="29">
        <v>303172.42</v>
      </c>
      <c r="J53" s="30">
        <v>2237908.19</v>
      </c>
      <c r="K53" s="9">
        <f t="shared" si="2"/>
        <v>7.3816351434606089</v>
      </c>
      <c r="L53" s="29">
        <v>412954.19</v>
      </c>
      <c r="M53" s="30">
        <v>-43187.71</v>
      </c>
      <c r="N53" s="9">
        <f t="shared" si="3"/>
        <v>-0.10458232667405554</v>
      </c>
    </row>
    <row r="54" spans="1:14" x14ac:dyDescent="0.2">
      <c r="A54" s="7" t="s">
        <v>79</v>
      </c>
      <c r="B54" s="8">
        <v>44001</v>
      </c>
      <c r="C54" s="29">
        <v>2376448.69</v>
      </c>
      <c r="D54" s="30">
        <v>1248119.43</v>
      </c>
      <c r="E54" s="9">
        <f t="shared" si="0"/>
        <v>0.52520360959276591</v>
      </c>
      <c r="F54" s="29">
        <v>2376448.69</v>
      </c>
      <c r="G54" s="30">
        <v>1248119.43</v>
      </c>
      <c r="H54" s="9">
        <f t="shared" si="1"/>
        <v>0.52520360959276591</v>
      </c>
      <c r="I54" s="29">
        <v>755087.79</v>
      </c>
      <c r="J54" s="30">
        <v>1349427.29</v>
      </c>
      <c r="K54" s="9">
        <f t="shared" si="2"/>
        <v>1.7871131117085073</v>
      </c>
      <c r="L54" s="29">
        <v>626948.51</v>
      </c>
      <c r="M54" s="30">
        <v>463179.82</v>
      </c>
      <c r="N54" s="9">
        <f t="shared" si="3"/>
        <v>0.73878446572909151</v>
      </c>
    </row>
    <row r="55" spans="1:14" x14ac:dyDescent="0.2">
      <c r="A55" s="7" t="s">
        <v>83</v>
      </c>
      <c r="B55" s="8">
        <v>46002</v>
      </c>
      <c r="C55" s="29">
        <v>2372339.79</v>
      </c>
      <c r="D55" s="30">
        <v>997510.67</v>
      </c>
      <c r="E55" s="9">
        <f t="shared" si="0"/>
        <v>0.4204754623282696</v>
      </c>
      <c r="F55" s="29">
        <v>2372339.79</v>
      </c>
      <c r="G55" s="30">
        <v>1021610.67</v>
      </c>
      <c r="H55" s="9">
        <f t="shared" si="1"/>
        <v>0.43063420944433933</v>
      </c>
      <c r="I55" s="29">
        <v>1072985.56</v>
      </c>
      <c r="J55" s="30">
        <v>1117520.49</v>
      </c>
      <c r="K55" s="9">
        <f t="shared" si="2"/>
        <v>1.0415056191436536</v>
      </c>
      <c r="L55" s="29">
        <v>204369.39</v>
      </c>
      <c r="M55" s="30">
        <v>314277.89</v>
      </c>
      <c r="N55" s="9">
        <f t="shared" si="3"/>
        <v>1.5377933554530843</v>
      </c>
    </row>
    <row r="56" spans="1:14" x14ac:dyDescent="0.2">
      <c r="A56" s="7" t="s">
        <v>137</v>
      </c>
      <c r="B56" s="8">
        <v>24004</v>
      </c>
      <c r="C56" s="29">
        <v>4055153.65</v>
      </c>
      <c r="D56" s="30">
        <v>1438655.61</v>
      </c>
      <c r="E56" s="9">
        <f t="shared" si="0"/>
        <v>0.35477215764685022</v>
      </c>
      <c r="F56" s="29">
        <v>4055153.65</v>
      </c>
      <c r="G56" s="30">
        <v>1507675.56</v>
      </c>
      <c r="H56" s="9">
        <f t="shared" si="1"/>
        <v>0.37179246216724737</v>
      </c>
      <c r="I56" s="29">
        <v>2619298.4900000002</v>
      </c>
      <c r="J56" s="30">
        <v>899904.11</v>
      </c>
      <c r="K56" s="9">
        <f t="shared" si="2"/>
        <v>0.34356684182259806</v>
      </c>
      <c r="L56" s="29">
        <v>754624.79</v>
      </c>
      <c r="M56" s="30">
        <v>587153.71</v>
      </c>
      <c r="N56" s="9">
        <f t="shared" si="3"/>
        <v>0.77807370998241387</v>
      </c>
    </row>
    <row r="57" spans="1:14" x14ac:dyDescent="0.2">
      <c r="A57" s="7" t="s">
        <v>93</v>
      </c>
      <c r="B57" s="8">
        <v>50003</v>
      </c>
      <c r="C57" s="29">
        <v>6874887.2400000002</v>
      </c>
      <c r="D57" s="30">
        <v>1405300.68</v>
      </c>
      <c r="E57" s="9">
        <f t="shared" si="0"/>
        <v>0.20441072426956633</v>
      </c>
      <c r="F57" s="29">
        <v>6874887.2400000002</v>
      </c>
      <c r="G57" s="30">
        <v>2408171.9</v>
      </c>
      <c r="H57" s="9">
        <f t="shared" si="1"/>
        <v>0.35028529427924116</v>
      </c>
      <c r="I57" s="29">
        <v>1510028.71</v>
      </c>
      <c r="J57" s="30">
        <v>2566538.38</v>
      </c>
      <c r="K57" s="9">
        <f t="shared" si="2"/>
        <v>1.6996619753011186</v>
      </c>
      <c r="L57" s="29">
        <v>2421334.79</v>
      </c>
      <c r="M57" s="30">
        <v>227588.32</v>
      </c>
      <c r="N57" s="9">
        <f t="shared" si="3"/>
        <v>9.3992917022432912E-2</v>
      </c>
    </row>
    <row r="58" spans="1:14" x14ac:dyDescent="0.2">
      <c r="A58" s="7" t="s">
        <v>26</v>
      </c>
      <c r="B58" s="8">
        <v>14001</v>
      </c>
      <c r="C58" s="29">
        <v>3068240.62</v>
      </c>
      <c r="D58" s="30">
        <v>573906.48</v>
      </c>
      <c r="E58" s="9">
        <f t="shared" si="0"/>
        <v>0.18704741611823128</v>
      </c>
      <c r="F58" s="29">
        <v>3068240.62</v>
      </c>
      <c r="G58" s="30">
        <v>573906.48</v>
      </c>
      <c r="H58" s="9">
        <f t="shared" si="1"/>
        <v>0.18704741611823128</v>
      </c>
      <c r="I58" s="29">
        <v>576056.77</v>
      </c>
      <c r="J58" s="30">
        <v>345581.96</v>
      </c>
      <c r="K58" s="9">
        <f t="shared" si="2"/>
        <v>0.59990955405315349</v>
      </c>
      <c r="L58" s="29">
        <v>641923.65</v>
      </c>
      <c r="M58" s="30">
        <v>64192.21</v>
      </c>
      <c r="N58" s="9">
        <f t="shared" si="3"/>
        <v>9.999975853826229E-2</v>
      </c>
    </row>
    <row r="59" spans="1:14" x14ac:dyDescent="0.2">
      <c r="A59" s="7" t="s">
        <v>127</v>
      </c>
      <c r="B59" s="8">
        <v>6002</v>
      </c>
      <c r="C59" s="29">
        <v>2367058.6</v>
      </c>
      <c r="D59" s="30">
        <v>1428220.15</v>
      </c>
      <c r="E59" s="9">
        <f t="shared" si="0"/>
        <v>0.60337338078575653</v>
      </c>
      <c r="F59" s="29">
        <v>2367058.6</v>
      </c>
      <c r="G59" s="30">
        <v>1428220.15</v>
      </c>
      <c r="H59" s="9">
        <f t="shared" si="1"/>
        <v>0.60337338078575653</v>
      </c>
      <c r="I59" s="29">
        <v>486684.6</v>
      </c>
      <c r="J59" s="30">
        <v>2917219.18</v>
      </c>
      <c r="K59" s="9">
        <f t="shared" si="2"/>
        <v>5.9940651091076242</v>
      </c>
      <c r="L59" s="29">
        <v>322934.44</v>
      </c>
      <c r="M59" s="30">
        <v>1399607.66</v>
      </c>
      <c r="N59" s="9">
        <f t="shared" si="3"/>
        <v>4.3340303375508658</v>
      </c>
    </row>
    <row r="60" spans="1:14" x14ac:dyDescent="0.2">
      <c r="A60" s="7" t="s">
        <v>59</v>
      </c>
      <c r="B60" s="8">
        <v>33001</v>
      </c>
      <c r="C60" s="29">
        <v>4750731.87</v>
      </c>
      <c r="D60" s="30">
        <v>1209080.58</v>
      </c>
      <c r="E60" s="9">
        <f t="shared" si="0"/>
        <v>0.25450406654922414</v>
      </c>
      <c r="F60" s="29">
        <v>4750731.87</v>
      </c>
      <c r="G60" s="30">
        <v>1216480.58</v>
      </c>
      <c r="H60" s="9">
        <f t="shared" si="1"/>
        <v>0.25606172128590371</v>
      </c>
      <c r="I60" s="29">
        <v>2071403.57</v>
      </c>
      <c r="J60" s="30">
        <v>3044741.75</v>
      </c>
      <c r="K60" s="9">
        <f t="shared" si="2"/>
        <v>1.4698930686886862</v>
      </c>
      <c r="L60" s="29">
        <v>744716.89</v>
      </c>
      <c r="M60" s="30">
        <v>419381.89</v>
      </c>
      <c r="N60" s="9">
        <f t="shared" si="3"/>
        <v>0.56314271319937437</v>
      </c>
    </row>
    <row r="61" spans="1:14" x14ac:dyDescent="0.2">
      <c r="A61" s="7" t="s">
        <v>89</v>
      </c>
      <c r="B61" s="8">
        <v>49004</v>
      </c>
      <c r="C61" s="29">
        <v>4645492.1100000003</v>
      </c>
      <c r="D61" s="30">
        <v>331634.05</v>
      </c>
      <c r="E61" s="9">
        <f t="shared" si="0"/>
        <v>7.1388357174499636E-2</v>
      </c>
      <c r="F61" s="29">
        <v>4645492.1100000003</v>
      </c>
      <c r="G61" s="30">
        <v>403390.05</v>
      </c>
      <c r="H61" s="9">
        <f t="shared" si="1"/>
        <v>8.6834729335058536E-2</v>
      </c>
      <c r="I61" s="29">
        <v>877212.35</v>
      </c>
      <c r="J61" s="30">
        <v>1885126.03</v>
      </c>
      <c r="K61" s="9">
        <f t="shared" si="2"/>
        <v>2.148996226512315</v>
      </c>
      <c r="L61" s="29">
        <v>855436.54</v>
      </c>
      <c r="M61" s="30">
        <v>376128.45</v>
      </c>
      <c r="N61" s="9">
        <f t="shared" si="3"/>
        <v>0.43969182097365167</v>
      </c>
    </row>
    <row r="62" spans="1:14" x14ac:dyDescent="0.2">
      <c r="A62" s="7" t="s">
        <v>120</v>
      </c>
      <c r="B62" s="8">
        <v>63001</v>
      </c>
      <c r="C62" s="29">
        <v>2657978.63</v>
      </c>
      <c r="D62" s="30">
        <v>773737.74</v>
      </c>
      <c r="E62" s="9">
        <f t="shared" si="0"/>
        <v>0.29110006049973397</v>
      </c>
      <c r="F62" s="29">
        <v>2657978.63</v>
      </c>
      <c r="G62" s="30">
        <v>787376.33</v>
      </c>
      <c r="H62" s="9">
        <f t="shared" si="1"/>
        <v>0.29623124923318139</v>
      </c>
      <c r="I62" s="29">
        <v>497292.07</v>
      </c>
      <c r="J62" s="30">
        <v>2380164.96</v>
      </c>
      <c r="K62" s="9">
        <f t="shared" si="2"/>
        <v>4.7862515885282466</v>
      </c>
      <c r="L62" s="29">
        <v>584952.66</v>
      </c>
      <c r="M62" s="30">
        <v>146094.46</v>
      </c>
      <c r="N62" s="9">
        <f t="shared" si="3"/>
        <v>0.24975433054702237</v>
      </c>
    </row>
    <row r="63" spans="1:14" x14ac:dyDescent="0.2">
      <c r="A63" s="7" t="s">
        <v>101</v>
      </c>
      <c r="B63" s="8">
        <v>53001</v>
      </c>
      <c r="C63" s="29">
        <v>2239581.4500000002</v>
      </c>
      <c r="D63" s="30">
        <v>494218.6</v>
      </c>
      <c r="E63" s="9">
        <f t="shared" si="0"/>
        <v>0.22067453719979682</v>
      </c>
      <c r="F63" s="29">
        <v>2239581.4500000002</v>
      </c>
      <c r="G63" s="30">
        <v>494218.60000000003</v>
      </c>
      <c r="H63" s="9">
        <f t="shared" si="1"/>
        <v>0.22067453719979685</v>
      </c>
      <c r="I63" s="29">
        <v>1169457.68</v>
      </c>
      <c r="J63" s="30">
        <v>1564353.11</v>
      </c>
      <c r="K63" s="9">
        <f t="shared" si="2"/>
        <v>1.3376739806437461</v>
      </c>
      <c r="L63" s="29">
        <v>536198.15</v>
      </c>
      <c r="M63" s="30">
        <v>277568.12</v>
      </c>
      <c r="N63" s="9">
        <f t="shared" si="3"/>
        <v>0.51765960028023217</v>
      </c>
    </row>
    <row r="64" spans="1:14" x14ac:dyDescent="0.2">
      <c r="A64" s="7" t="s">
        <v>51</v>
      </c>
      <c r="B64" s="8">
        <v>26004</v>
      </c>
      <c r="C64" s="29">
        <v>3863428.13</v>
      </c>
      <c r="D64" s="30">
        <v>987774.01</v>
      </c>
      <c r="E64" s="9">
        <f t="shared" si="0"/>
        <v>0.25567293521776996</v>
      </c>
      <c r="F64" s="29">
        <v>3863428.13</v>
      </c>
      <c r="G64" s="30">
        <v>987774.01</v>
      </c>
      <c r="H64" s="9">
        <f t="shared" si="1"/>
        <v>0.25567293521776996</v>
      </c>
      <c r="I64" s="29">
        <v>1725633.84</v>
      </c>
      <c r="J64" s="30">
        <v>1781618.32</v>
      </c>
      <c r="K64" s="9">
        <f t="shared" si="2"/>
        <v>1.0324428501008069</v>
      </c>
      <c r="L64" s="29">
        <v>788331.91</v>
      </c>
      <c r="M64" s="30">
        <v>757146.01</v>
      </c>
      <c r="N64" s="9">
        <f t="shared" si="3"/>
        <v>0.96044064739178192</v>
      </c>
    </row>
    <row r="65" spans="1:14" x14ac:dyDescent="0.2">
      <c r="A65" s="7" t="s">
        <v>135</v>
      </c>
      <c r="B65" s="8">
        <v>6006</v>
      </c>
      <c r="C65" s="29">
        <v>5618926.7400000002</v>
      </c>
      <c r="D65" s="30">
        <v>2316498.9500000002</v>
      </c>
      <c r="E65" s="9">
        <f t="shared" si="0"/>
        <v>0.41226715655666302</v>
      </c>
      <c r="F65" s="29">
        <v>5618926.7400000002</v>
      </c>
      <c r="G65" s="30">
        <v>2316498.9500000002</v>
      </c>
      <c r="H65" s="9">
        <f t="shared" si="1"/>
        <v>0.41226715655666302</v>
      </c>
      <c r="I65" s="29">
        <v>1977025.79</v>
      </c>
      <c r="J65" s="30">
        <v>1369431.3</v>
      </c>
      <c r="K65" s="9">
        <f t="shared" si="2"/>
        <v>0.69267245117728082</v>
      </c>
      <c r="L65" s="29">
        <v>949673.14</v>
      </c>
      <c r="M65" s="30">
        <v>332412.98</v>
      </c>
      <c r="N65" s="9">
        <f t="shared" si="3"/>
        <v>0.35002883202530083</v>
      </c>
    </row>
    <row r="66" spans="1:14" x14ac:dyDescent="0.2">
      <c r="A66" s="7" t="s">
        <v>52</v>
      </c>
      <c r="B66" s="8">
        <v>27001</v>
      </c>
      <c r="C66" s="29">
        <v>3331151.77</v>
      </c>
      <c r="D66" s="30">
        <v>1145933.24</v>
      </c>
      <c r="E66" s="9">
        <f t="shared" si="0"/>
        <v>0.34400511268209194</v>
      </c>
      <c r="F66" s="29">
        <v>3331151.77</v>
      </c>
      <c r="G66" s="30">
        <v>1145933.24</v>
      </c>
      <c r="H66" s="9">
        <f t="shared" si="1"/>
        <v>0.34400511268209194</v>
      </c>
      <c r="I66" s="29">
        <v>492175.82</v>
      </c>
      <c r="J66" s="30">
        <v>2286915.37</v>
      </c>
      <c r="K66" s="9">
        <f t="shared" si="2"/>
        <v>4.6465414940538929</v>
      </c>
      <c r="L66" s="29">
        <v>920677.17</v>
      </c>
      <c r="M66" s="30">
        <v>422196.35</v>
      </c>
      <c r="N66" s="9">
        <f t="shared" si="3"/>
        <v>0.45857154250930321</v>
      </c>
    </row>
    <row r="67" spans="1:14" x14ac:dyDescent="0.2">
      <c r="A67" s="7" t="s">
        <v>55</v>
      </c>
      <c r="B67" s="8">
        <v>28003</v>
      </c>
      <c r="C67" s="29">
        <v>7407333.71</v>
      </c>
      <c r="D67" s="30">
        <v>1873844.73</v>
      </c>
      <c r="E67" s="9">
        <f t="shared" si="0"/>
        <v>0.25297155540195043</v>
      </c>
      <c r="F67" s="29">
        <v>7407333.71</v>
      </c>
      <c r="G67" s="30">
        <v>1873844.7300000002</v>
      </c>
      <c r="H67" s="9">
        <f t="shared" si="1"/>
        <v>0.25297155540195043</v>
      </c>
      <c r="I67" s="29">
        <v>8640171.1699999999</v>
      </c>
      <c r="J67" s="30">
        <v>1913410.9</v>
      </c>
      <c r="K67" s="9">
        <f t="shared" si="2"/>
        <v>0.22145520758242107</v>
      </c>
      <c r="L67" s="29">
        <v>1037316.25</v>
      </c>
      <c r="M67" s="30">
        <v>944879.91</v>
      </c>
      <c r="N67" s="9">
        <f t="shared" si="3"/>
        <v>0.91088895021166405</v>
      </c>
    </row>
    <row r="68" spans="1:14" x14ac:dyDescent="0.2">
      <c r="A68" s="7" t="s">
        <v>56</v>
      </c>
      <c r="B68" s="8">
        <v>30001</v>
      </c>
      <c r="C68" s="29">
        <v>3245313.84</v>
      </c>
      <c r="D68" s="30">
        <v>1207944.81</v>
      </c>
      <c r="E68" s="9">
        <f t="shared" si="0"/>
        <v>0.37221201694317496</v>
      </c>
      <c r="F68" s="29">
        <v>3245313.84</v>
      </c>
      <c r="G68" s="30">
        <v>1207944.81</v>
      </c>
      <c r="H68" s="9">
        <f t="shared" si="1"/>
        <v>0.37221201694317496</v>
      </c>
      <c r="I68" s="29">
        <v>1488038.99</v>
      </c>
      <c r="J68" s="30">
        <v>2718115.58</v>
      </c>
      <c r="K68" s="9">
        <f t="shared" si="2"/>
        <v>1.8266427145165061</v>
      </c>
      <c r="L68" s="29">
        <v>434945.51</v>
      </c>
      <c r="M68" s="30">
        <v>235232.84</v>
      </c>
      <c r="N68" s="9">
        <f t="shared" si="3"/>
        <v>0.54083289651616362</v>
      </c>
    </row>
    <row r="69" spans="1:14" x14ac:dyDescent="0.2">
      <c r="A69" s="7" t="s">
        <v>57</v>
      </c>
      <c r="B69" s="8">
        <v>31001</v>
      </c>
      <c r="C69" s="29">
        <v>3187708.18</v>
      </c>
      <c r="D69" s="30">
        <v>329022.37</v>
      </c>
      <c r="E69" s="9">
        <f t="shared" si="0"/>
        <v>0.103215963137504</v>
      </c>
      <c r="F69" s="29">
        <v>3187708.18</v>
      </c>
      <c r="G69" s="30">
        <v>329022.37</v>
      </c>
      <c r="H69" s="9">
        <f t="shared" si="1"/>
        <v>0.103215963137504</v>
      </c>
      <c r="I69" s="29">
        <v>1366820.56</v>
      </c>
      <c r="J69" s="30">
        <v>2435679.6</v>
      </c>
      <c r="K69" s="9">
        <f t="shared" si="2"/>
        <v>1.7820039230314182</v>
      </c>
      <c r="L69" s="29">
        <v>505859.54</v>
      </c>
      <c r="M69" s="30">
        <v>259281.36</v>
      </c>
      <c r="N69" s="9">
        <f t="shared" si="3"/>
        <v>0.51255603482342149</v>
      </c>
    </row>
    <row r="70" spans="1:14" x14ac:dyDescent="0.2">
      <c r="A70" s="7" t="s">
        <v>73</v>
      </c>
      <c r="B70" s="8">
        <v>41002</v>
      </c>
      <c r="C70" s="29">
        <v>54889141.869999997</v>
      </c>
      <c r="D70" s="30">
        <v>3565873.76</v>
      </c>
      <c r="E70" s="9">
        <f t="shared" si="0"/>
        <v>6.4965011995367888E-2</v>
      </c>
      <c r="F70" s="29">
        <v>54889141.869999997</v>
      </c>
      <c r="G70" s="30">
        <v>3565873.76</v>
      </c>
      <c r="H70" s="9">
        <f t="shared" si="1"/>
        <v>6.4965011995367888E-2</v>
      </c>
      <c r="I70" s="29">
        <v>11617324.76</v>
      </c>
      <c r="J70" s="30">
        <v>13039562.41</v>
      </c>
      <c r="K70" s="9">
        <f t="shared" si="2"/>
        <v>1.1224238522535717</v>
      </c>
      <c r="L70" s="29">
        <v>13244481.49</v>
      </c>
      <c r="M70" s="30">
        <v>3502967.42</v>
      </c>
      <c r="N70" s="9">
        <f t="shared" si="3"/>
        <v>0.2644850553526652</v>
      </c>
    </row>
    <row r="71" spans="1:14" x14ac:dyDescent="0.2">
      <c r="A71" s="7" t="s">
        <v>27</v>
      </c>
      <c r="B71" s="8">
        <v>14002</v>
      </c>
      <c r="C71" s="29">
        <v>2320645.2799999998</v>
      </c>
      <c r="D71" s="30">
        <v>909494.16</v>
      </c>
      <c r="E71" s="9">
        <f t="shared" ref="E71:E133" si="4">D71/C71</f>
        <v>0.39191433858430968</v>
      </c>
      <c r="F71" s="29">
        <v>2320645.2799999998</v>
      </c>
      <c r="G71" s="30">
        <v>909494.16</v>
      </c>
      <c r="H71" s="9">
        <f t="shared" ref="H71:H133" si="5">G71/F71</f>
        <v>0.39191433858430968</v>
      </c>
      <c r="I71" s="29">
        <v>275878.46000000002</v>
      </c>
      <c r="J71" s="30">
        <v>728178.81</v>
      </c>
      <c r="K71" s="9">
        <f t="shared" ref="K71:K133" si="6">J71/I71</f>
        <v>2.6394913542724576</v>
      </c>
      <c r="L71" s="29">
        <v>317361.42</v>
      </c>
      <c r="M71" s="30">
        <v>21218.63</v>
      </c>
      <c r="N71" s="9">
        <f t="shared" si="3"/>
        <v>6.6859513043519919E-2</v>
      </c>
    </row>
    <row r="72" spans="1:14" x14ac:dyDescent="0.2">
      <c r="A72" s="7" t="s">
        <v>20</v>
      </c>
      <c r="B72" s="8">
        <v>10001</v>
      </c>
      <c r="C72" s="29">
        <v>1819866.36</v>
      </c>
      <c r="D72" s="30">
        <v>1048295.8</v>
      </c>
      <c r="E72" s="9">
        <f t="shared" si="4"/>
        <v>0.57602900028329551</v>
      </c>
      <c r="F72" s="29">
        <v>1819866.36</v>
      </c>
      <c r="G72" s="30">
        <v>1081801.96</v>
      </c>
      <c r="H72" s="9">
        <f t="shared" si="5"/>
        <v>0.59444033022292908</v>
      </c>
      <c r="I72" s="29">
        <v>1662376.02</v>
      </c>
      <c r="J72" s="30">
        <v>835302.33</v>
      </c>
      <c r="K72" s="9">
        <f t="shared" si="6"/>
        <v>0.50247496351637699</v>
      </c>
      <c r="L72" s="29">
        <v>240299.48</v>
      </c>
      <c r="M72" s="30">
        <v>497650.25</v>
      </c>
      <c r="N72" s="9">
        <f t="shared" ref="N72:N134" si="7">M72/L72</f>
        <v>2.0709584972884669</v>
      </c>
    </row>
    <row r="73" spans="1:14" x14ac:dyDescent="0.2">
      <c r="A73" s="7" t="s">
        <v>139</v>
      </c>
      <c r="B73" s="8">
        <v>34002</v>
      </c>
      <c r="C73" s="29">
        <v>2886319.95</v>
      </c>
      <c r="D73" s="30">
        <v>1053110.83</v>
      </c>
      <c r="E73" s="9">
        <f t="shared" si="4"/>
        <v>0.3648628177898296</v>
      </c>
      <c r="F73" s="29">
        <v>2886319.95</v>
      </c>
      <c r="G73" s="30">
        <v>1699316.4</v>
      </c>
      <c r="H73" s="9">
        <f t="shared" si="5"/>
        <v>0.58874845112025775</v>
      </c>
      <c r="I73" s="29">
        <v>1782982.97</v>
      </c>
      <c r="J73" s="30">
        <v>3231266.08</v>
      </c>
      <c r="K73" s="9">
        <f t="shared" si="6"/>
        <v>1.8122809552129373</v>
      </c>
      <c r="L73" s="29">
        <v>466935.77</v>
      </c>
      <c r="M73" s="30">
        <v>1476699.85</v>
      </c>
      <c r="N73" s="9">
        <f t="shared" si="7"/>
        <v>3.1625331466895328</v>
      </c>
    </row>
    <row r="74" spans="1:14" x14ac:dyDescent="0.2">
      <c r="A74" s="7" t="s">
        <v>96</v>
      </c>
      <c r="B74" s="8">
        <v>51002</v>
      </c>
      <c r="C74" s="29">
        <v>5037429.7699999996</v>
      </c>
      <c r="D74" s="30">
        <v>2283179.41</v>
      </c>
      <c r="E74" s="9">
        <f t="shared" si="4"/>
        <v>0.45324292630287139</v>
      </c>
      <c r="F74" s="29">
        <v>5037429.7699999996</v>
      </c>
      <c r="G74" s="30">
        <v>4840312.6100000003</v>
      </c>
      <c r="H74" s="9">
        <f t="shared" si="5"/>
        <v>0.9608694971443742</v>
      </c>
      <c r="I74" s="29">
        <v>2246948.7400000002</v>
      </c>
      <c r="J74" s="30">
        <v>4379948.97</v>
      </c>
      <c r="K74" s="9">
        <f t="shared" si="6"/>
        <v>1.9492874456940212</v>
      </c>
      <c r="L74" s="29">
        <v>1174154.29</v>
      </c>
      <c r="M74" s="30">
        <v>2428285.62</v>
      </c>
      <c r="N74" s="9">
        <f t="shared" si="7"/>
        <v>2.0681145916521757</v>
      </c>
    </row>
    <row r="75" spans="1:14" x14ac:dyDescent="0.2">
      <c r="A75" s="7" t="s">
        <v>141</v>
      </c>
      <c r="B75" s="8">
        <v>56006</v>
      </c>
      <c r="C75" s="29">
        <v>3012870.41</v>
      </c>
      <c r="D75" s="30">
        <v>258616.4</v>
      </c>
      <c r="E75" s="9">
        <f t="shared" si="4"/>
        <v>8.5837213290564318E-2</v>
      </c>
      <c r="F75" s="29">
        <v>3012870.41</v>
      </c>
      <c r="G75" s="30">
        <v>280237.33999999997</v>
      </c>
      <c r="H75" s="9">
        <f t="shared" si="5"/>
        <v>9.3013406441201679E-2</v>
      </c>
      <c r="I75" s="29">
        <v>1434242.63</v>
      </c>
      <c r="J75" s="30">
        <v>1083797.8799999999</v>
      </c>
      <c r="K75" s="9">
        <f t="shared" si="6"/>
        <v>0.75565867122496555</v>
      </c>
      <c r="L75" s="29">
        <v>527745.07999999996</v>
      </c>
      <c r="M75" s="30">
        <v>147934.1</v>
      </c>
      <c r="N75" s="9">
        <f t="shared" si="7"/>
        <v>0.28031355593120832</v>
      </c>
    </row>
    <row r="76" spans="1:14" x14ac:dyDescent="0.2">
      <c r="A76" s="7" t="s">
        <v>46</v>
      </c>
      <c r="B76" s="8">
        <v>23002</v>
      </c>
      <c r="C76" s="29">
        <v>6231277.7400000002</v>
      </c>
      <c r="D76" s="30">
        <v>390620.84</v>
      </c>
      <c r="E76" s="9">
        <f t="shared" si="4"/>
        <v>6.2687117522063782E-2</v>
      </c>
      <c r="F76" s="29">
        <v>6231277.7400000002</v>
      </c>
      <c r="G76" s="30">
        <v>1295397.7000000002</v>
      </c>
      <c r="H76" s="9">
        <f t="shared" si="5"/>
        <v>0.20788636842240965</v>
      </c>
      <c r="I76" s="29">
        <v>2079402.36</v>
      </c>
      <c r="J76" s="30">
        <v>4361350.75</v>
      </c>
      <c r="K76" s="9">
        <f t="shared" si="6"/>
        <v>2.0974058863720821</v>
      </c>
      <c r="L76" s="29">
        <v>1333822.69</v>
      </c>
      <c r="M76" s="30">
        <v>1386061.42</v>
      </c>
      <c r="N76" s="9">
        <f t="shared" si="7"/>
        <v>1.0391646733794879</v>
      </c>
    </row>
    <row r="77" spans="1:14" x14ac:dyDescent="0.2">
      <c r="A77" s="7" t="s">
        <v>102</v>
      </c>
      <c r="B77" s="8">
        <v>53002</v>
      </c>
      <c r="C77" s="29">
        <v>1883847.07</v>
      </c>
      <c r="D77" s="30">
        <v>1585158.72</v>
      </c>
      <c r="E77" s="9">
        <f t="shared" si="4"/>
        <v>0.84144766591908116</v>
      </c>
      <c r="F77" s="29">
        <v>1883847.07</v>
      </c>
      <c r="G77" s="30">
        <v>1585158.72</v>
      </c>
      <c r="H77" s="9">
        <f t="shared" si="5"/>
        <v>0.84144766591908116</v>
      </c>
      <c r="I77" s="29">
        <v>378527.91</v>
      </c>
      <c r="J77" s="30">
        <v>963231.93</v>
      </c>
      <c r="K77" s="9">
        <f t="shared" si="6"/>
        <v>2.5446787530145403</v>
      </c>
      <c r="L77" s="29">
        <v>552202.55000000005</v>
      </c>
      <c r="M77" s="30">
        <v>307874.99</v>
      </c>
      <c r="N77" s="9">
        <f t="shared" si="7"/>
        <v>0.55753996427578967</v>
      </c>
    </row>
    <row r="78" spans="1:14" x14ac:dyDescent="0.2">
      <c r="A78" s="7" t="s">
        <v>85</v>
      </c>
      <c r="B78" s="8">
        <v>48003</v>
      </c>
      <c r="C78" s="29">
        <v>3966207.01</v>
      </c>
      <c r="D78" s="30">
        <v>1675501.42</v>
      </c>
      <c r="E78" s="9">
        <f t="shared" si="4"/>
        <v>0.42244426873724877</v>
      </c>
      <c r="F78" s="29">
        <v>3966207.01</v>
      </c>
      <c r="G78" s="30">
        <v>1675501.42</v>
      </c>
      <c r="H78" s="9">
        <f t="shared" si="5"/>
        <v>0.42244426873724877</v>
      </c>
      <c r="I78" s="29">
        <v>1468359.45</v>
      </c>
      <c r="J78" s="30">
        <v>2054111.74</v>
      </c>
      <c r="K78" s="9">
        <f t="shared" si="6"/>
        <v>1.3989161441362332</v>
      </c>
      <c r="L78" s="29">
        <v>794402.26</v>
      </c>
      <c r="M78" s="30">
        <v>721715.59</v>
      </c>
      <c r="N78" s="9">
        <f t="shared" si="7"/>
        <v>0.90850143100046055</v>
      </c>
    </row>
    <row r="79" spans="1:14" x14ac:dyDescent="0.2">
      <c r="A79" s="7" t="s">
        <v>4</v>
      </c>
      <c r="B79" s="8">
        <v>2002</v>
      </c>
      <c r="C79" s="29">
        <v>28568512.23</v>
      </c>
      <c r="D79" s="30">
        <v>3610430.39</v>
      </c>
      <c r="E79" s="9">
        <f t="shared" si="4"/>
        <v>0.12637796329515058</v>
      </c>
      <c r="F79" s="29">
        <v>28568512.23</v>
      </c>
      <c r="G79" s="30">
        <v>3610430.39</v>
      </c>
      <c r="H79" s="9">
        <f t="shared" si="5"/>
        <v>0.12637796329515058</v>
      </c>
      <c r="I79" s="29">
        <v>11050957.210000001</v>
      </c>
      <c r="J79" s="30">
        <v>8774064.3300000001</v>
      </c>
      <c r="K79" s="9">
        <f t="shared" si="6"/>
        <v>0.79396419362300652</v>
      </c>
      <c r="L79" s="29">
        <v>7137886.25</v>
      </c>
      <c r="M79" s="30">
        <v>1581635.08</v>
      </c>
      <c r="N79" s="9">
        <f t="shared" si="7"/>
        <v>0.22158311643030176</v>
      </c>
    </row>
    <row r="80" spans="1:14" x14ac:dyDescent="0.2">
      <c r="A80" s="7" t="s">
        <v>136</v>
      </c>
      <c r="B80" s="8">
        <v>22006</v>
      </c>
      <c r="C80" s="29">
        <v>4271350.9000000004</v>
      </c>
      <c r="D80" s="30">
        <v>1576852.56</v>
      </c>
      <c r="E80" s="9">
        <f t="shared" si="4"/>
        <v>0.36916951964775357</v>
      </c>
      <c r="F80" s="29">
        <v>4271350.9000000004</v>
      </c>
      <c r="G80" s="30">
        <v>1576852.56</v>
      </c>
      <c r="H80" s="9">
        <f t="shared" si="5"/>
        <v>0.36916951964775357</v>
      </c>
      <c r="I80" s="29">
        <v>1744844.19</v>
      </c>
      <c r="J80" s="30">
        <v>3284091.63</v>
      </c>
      <c r="K80" s="9">
        <f t="shared" si="6"/>
        <v>1.8821689918341649</v>
      </c>
      <c r="L80" s="29">
        <v>980964.85</v>
      </c>
      <c r="M80" s="30">
        <v>190906.98</v>
      </c>
      <c r="N80" s="9">
        <f t="shared" si="7"/>
        <v>0.19461143791237781</v>
      </c>
    </row>
    <row r="81" spans="1:14" x14ac:dyDescent="0.2">
      <c r="A81" s="7" t="s">
        <v>131</v>
      </c>
      <c r="B81" s="8">
        <v>13003</v>
      </c>
      <c r="C81" s="29">
        <v>3304305.63</v>
      </c>
      <c r="D81" s="30">
        <v>1137582.6200000001</v>
      </c>
      <c r="E81" s="9">
        <f t="shared" si="4"/>
        <v>0.3442728207923067</v>
      </c>
      <c r="F81" s="29">
        <v>3304305.63</v>
      </c>
      <c r="G81" s="30">
        <v>1193105.5799999998</v>
      </c>
      <c r="H81" s="9">
        <f t="shared" si="5"/>
        <v>0.3610760364197908</v>
      </c>
      <c r="I81" s="29">
        <v>810465.1</v>
      </c>
      <c r="J81" s="30">
        <v>2392436.44</v>
      </c>
      <c r="K81" s="9">
        <f t="shared" si="6"/>
        <v>2.9519302435107941</v>
      </c>
      <c r="L81" s="29">
        <v>919617.01</v>
      </c>
      <c r="M81" s="30">
        <v>1444337.04</v>
      </c>
      <c r="N81" s="9">
        <f t="shared" si="7"/>
        <v>1.5705853896721638</v>
      </c>
    </row>
    <row r="82" spans="1:14" x14ac:dyDescent="0.2">
      <c r="A82" s="7" t="s">
        <v>5</v>
      </c>
      <c r="B82" s="8">
        <v>2003</v>
      </c>
      <c r="C82" s="29">
        <v>2842458.29</v>
      </c>
      <c r="D82" s="30">
        <v>1484015.99</v>
      </c>
      <c r="E82" s="9">
        <f t="shared" si="4"/>
        <v>0.52208892395040207</v>
      </c>
      <c r="F82" s="29">
        <v>2842458.29</v>
      </c>
      <c r="G82" s="30">
        <v>1523700.99</v>
      </c>
      <c r="H82" s="9">
        <f t="shared" si="5"/>
        <v>0.53605043048846279</v>
      </c>
      <c r="I82" s="29">
        <v>822655.78</v>
      </c>
      <c r="J82" s="30">
        <v>1079797.3</v>
      </c>
      <c r="K82" s="9">
        <f t="shared" si="6"/>
        <v>1.3125748657597713</v>
      </c>
      <c r="L82" s="29">
        <v>361625.75</v>
      </c>
      <c r="M82" s="30">
        <v>410230.34</v>
      </c>
      <c r="N82" s="9">
        <f t="shared" si="7"/>
        <v>1.1344057772434624</v>
      </c>
    </row>
    <row r="83" spans="1:14" x14ac:dyDescent="0.2">
      <c r="A83" s="7" t="s">
        <v>64</v>
      </c>
      <c r="B83" s="8">
        <v>37003</v>
      </c>
      <c r="C83" s="29">
        <v>2293128.5099999998</v>
      </c>
      <c r="D83" s="30">
        <v>788589.17</v>
      </c>
      <c r="E83" s="9">
        <f t="shared" si="4"/>
        <v>0.34389227056446137</v>
      </c>
      <c r="F83" s="29">
        <v>2293128.5099999998</v>
      </c>
      <c r="G83" s="30">
        <v>788589.16999999993</v>
      </c>
      <c r="H83" s="9">
        <f t="shared" si="5"/>
        <v>0.34389227056446131</v>
      </c>
      <c r="I83" s="29">
        <v>608461.16</v>
      </c>
      <c r="J83" s="30">
        <v>569047.02</v>
      </c>
      <c r="K83" s="9">
        <f t="shared" si="6"/>
        <v>0.93522324415908487</v>
      </c>
      <c r="L83" s="29">
        <v>393536.56</v>
      </c>
      <c r="M83" s="30">
        <v>631999.07999999996</v>
      </c>
      <c r="N83" s="9">
        <f t="shared" si="7"/>
        <v>1.6059475643127032</v>
      </c>
    </row>
    <row r="84" spans="1:14" x14ac:dyDescent="0.2">
      <c r="A84" s="7" t="s">
        <v>132</v>
      </c>
      <c r="B84" s="8">
        <v>35002</v>
      </c>
      <c r="C84" s="29">
        <v>4396307.76</v>
      </c>
      <c r="D84" s="30">
        <v>782492.79</v>
      </c>
      <c r="E84" s="9">
        <f t="shared" si="4"/>
        <v>0.17798862880336661</v>
      </c>
      <c r="F84" s="29">
        <v>4880595.76</v>
      </c>
      <c r="G84" s="30">
        <v>3658808.05</v>
      </c>
      <c r="H84" s="9">
        <f t="shared" si="5"/>
        <v>0.7496642274671812</v>
      </c>
      <c r="I84" s="29">
        <v>831059.32</v>
      </c>
      <c r="J84" s="30">
        <v>233141.91</v>
      </c>
      <c r="K84" s="9">
        <f t="shared" si="6"/>
        <v>0.28053582264139704</v>
      </c>
      <c r="L84" s="29">
        <v>733381.65</v>
      </c>
      <c r="M84" s="30">
        <v>3757.1</v>
      </c>
      <c r="N84" s="9">
        <f t="shared" si="7"/>
        <v>5.1229806472523542E-3</v>
      </c>
    </row>
    <row r="85" spans="1:14" x14ac:dyDescent="0.2">
      <c r="A85" s="7" t="s">
        <v>17</v>
      </c>
      <c r="B85" s="8">
        <v>7002</v>
      </c>
      <c r="C85" s="29">
        <v>3609239.03</v>
      </c>
      <c r="D85" s="30">
        <v>376809.56</v>
      </c>
      <c r="E85" s="9">
        <f t="shared" si="4"/>
        <v>0.10440138679316012</v>
      </c>
      <c r="F85" s="29">
        <v>3609239.03</v>
      </c>
      <c r="G85" s="30">
        <v>376809.56</v>
      </c>
      <c r="H85" s="9">
        <f t="shared" si="5"/>
        <v>0.10440138679316012</v>
      </c>
      <c r="I85" s="29">
        <v>622539.37</v>
      </c>
      <c r="J85" s="30">
        <v>2263446.7000000002</v>
      </c>
      <c r="K85" s="9">
        <f t="shared" si="6"/>
        <v>3.6358290078906981</v>
      </c>
      <c r="L85" s="29">
        <v>592058.65</v>
      </c>
      <c r="M85" s="30">
        <v>262063.92</v>
      </c>
      <c r="N85" s="9">
        <f t="shared" si="7"/>
        <v>0.44263168860044527</v>
      </c>
    </row>
    <row r="86" spans="1:14" x14ac:dyDescent="0.2">
      <c r="A86" s="7" t="s">
        <v>67</v>
      </c>
      <c r="B86" s="8">
        <v>38003</v>
      </c>
      <c r="C86" s="29">
        <v>2644995</v>
      </c>
      <c r="D86" s="30">
        <v>551070</v>
      </c>
      <c r="E86" s="9">
        <f t="shared" si="4"/>
        <v>0.20834443921444085</v>
      </c>
      <c r="F86" s="29">
        <v>2644995</v>
      </c>
      <c r="G86" s="30">
        <v>551070</v>
      </c>
      <c r="H86" s="9">
        <f t="shared" si="5"/>
        <v>0.20834443921444085</v>
      </c>
      <c r="I86" s="29">
        <v>1071443.3799999999</v>
      </c>
      <c r="J86" s="30">
        <v>647511.88</v>
      </c>
      <c r="K86" s="9">
        <f t="shared" si="6"/>
        <v>0.60433606860308386</v>
      </c>
      <c r="L86" s="29">
        <v>465594.77</v>
      </c>
      <c r="M86" s="30">
        <v>843480.44</v>
      </c>
      <c r="N86" s="9">
        <f t="shared" si="7"/>
        <v>1.8116192327504022</v>
      </c>
    </row>
    <row r="87" spans="1:14" x14ac:dyDescent="0.2">
      <c r="A87" s="7" t="s">
        <v>146</v>
      </c>
      <c r="B87" s="8">
        <v>45005</v>
      </c>
      <c r="C87" s="29">
        <v>2282105.84</v>
      </c>
      <c r="D87" s="30">
        <v>717664.27</v>
      </c>
      <c r="E87" s="9">
        <f t="shared" si="4"/>
        <v>0.3144745775682341</v>
      </c>
      <c r="F87" s="29">
        <v>2282105.84</v>
      </c>
      <c r="G87" s="30">
        <v>717664.27</v>
      </c>
      <c r="H87" s="9">
        <f t="shared" si="5"/>
        <v>0.3144745775682341</v>
      </c>
      <c r="I87" s="29">
        <v>410233.98</v>
      </c>
      <c r="J87" s="30">
        <v>1186354.56</v>
      </c>
      <c r="K87" s="9">
        <f t="shared" si="6"/>
        <v>2.8918973508727874</v>
      </c>
      <c r="L87" s="29">
        <v>521599.61</v>
      </c>
      <c r="M87" s="30">
        <v>250870.97</v>
      </c>
      <c r="N87" s="9">
        <f t="shared" si="7"/>
        <v>0.48096464259242833</v>
      </c>
    </row>
    <row r="88" spans="1:14" x14ac:dyDescent="0.2">
      <c r="A88" s="7" t="s">
        <v>70</v>
      </c>
      <c r="B88" s="8">
        <v>40001</v>
      </c>
      <c r="C88" s="29">
        <v>9486216.9000000004</v>
      </c>
      <c r="D88" s="30">
        <v>4727922.26</v>
      </c>
      <c r="E88" s="9">
        <f t="shared" si="4"/>
        <v>0.49839913105929506</v>
      </c>
      <c r="F88" s="29">
        <v>9486216.9000000004</v>
      </c>
      <c r="G88" s="30">
        <v>4731922.26</v>
      </c>
      <c r="H88" s="9">
        <f t="shared" si="5"/>
        <v>0.49882079546378488</v>
      </c>
      <c r="I88" s="29">
        <v>1533582.36</v>
      </c>
      <c r="J88" s="30">
        <v>5453114.79</v>
      </c>
      <c r="K88" s="9">
        <f t="shared" si="6"/>
        <v>3.5558017177505872</v>
      </c>
      <c r="L88" s="29">
        <v>2166465.87</v>
      </c>
      <c r="M88" s="30">
        <v>876581.77</v>
      </c>
      <c r="N88" s="9">
        <f t="shared" si="7"/>
        <v>0.40461369926866192</v>
      </c>
    </row>
    <row r="89" spans="1:14" x14ac:dyDescent="0.2">
      <c r="A89" s="7" t="s">
        <v>144</v>
      </c>
      <c r="B89" s="8">
        <v>52004</v>
      </c>
      <c r="C89" s="29">
        <v>3289181.81</v>
      </c>
      <c r="D89" s="30">
        <v>349038.25</v>
      </c>
      <c r="E89" s="9">
        <f t="shared" si="4"/>
        <v>0.10611704373982295</v>
      </c>
      <c r="F89" s="29">
        <v>3289181.81</v>
      </c>
      <c r="G89" s="30">
        <v>1708651.5699999998</v>
      </c>
      <c r="H89" s="9">
        <f t="shared" si="5"/>
        <v>0.5194761702759142</v>
      </c>
      <c r="I89" s="29">
        <v>323242.84000000003</v>
      </c>
      <c r="J89" s="30">
        <v>2393628.81</v>
      </c>
      <c r="K89" s="9">
        <f t="shared" si="6"/>
        <v>7.4050481984380534</v>
      </c>
      <c r="L89" s="29">
        <v>466962.56</v>
      </c>
      <c r="M89" s="30">
        <v>1511701.71</v>
      </c>
      <c r="N89" s="9">
        <f t="shared" si="7"/>
        <v>3.2373081687748155</v>
      </c>
    </row>
    <row r="90" spans="1:14" x14ac:dyDescent="0.2">
      <c r="A90" s="7" t="s">
        <v>74</v>
      </c>
      <c r="B90" s="8">
        <v>41004</v>
      </c>
      <c r="C90" s="29">
        <v>9107575.4399999995</v>
      </c>
      <c r="D90" s="30">
        <v>1325296.6499999999</v>
      </c>
      <c r="E90" s="9">
        <f t="shared" si="4"/>
        <v>0.14551585751124999</v>
      </c>
      <c r="F90" s="29">
        <v>9107575.4399999995</v>
      </c>
      <c r="G90" s="30">
        <v>1325296.6499999999</v>
      </c>
      <c r="H90" s="9">
        <f t="shared" si="5"/>
        <v>0.14551585751124999</v>
      </c>
      <c r="I90" s="29">
        <v>3097062.03</v>
      </c>
      <c r="J90" s="30">
        <v>1623429.38</v>
      </c>
      <c r="K90" s="9">
        <f t="shared" si="6"/>
        <v>0.52418368255930603</v>
      </c>
      <c r="L90" s="29">
        <v>2503229.7200000002</v>
      </c>
      <c r="M90" s="30">
        <v>583359.12</v>
      </c>
      <c r="N90" s="9">
        <f t="shared" si="7"/>
        <v>0.23304258308342549</v>
      </c>
    </row>
    <row r="91" spans="1:14" x14ac:dyDescent="0.2">
      <c r="A91" s="7" t="s">
        <v>80</v>
      </c>
      <c r="B91" s="8">
        <v>44002</v>
      </c>
      <c r="C91" s="29">
        <v>3048349.81</v>
      </c>
      <c r="D91" s="30">
        <v>1353381.78</v>
      </c>
      <c r="E91" s="9">
        <f t="shared" si="4"/>
        <v>0.44397194034630821</v>
      </c>
      <c r="F91" s="29">
        <v>3048349.81</v>
      </c>
      <c r="G91" s="30">
        <v>1353381.78</v>
      </c>
      <c r="H91" s="9">
        <f t="shared" si="5"/>
        <v>0.44397194034630821</v>
      </c>
      <c r="I91" s="29">
        <v>904783.88</v>
      </c>
      <c r="J91" s="30">
        <v>977009.48</v>
      </c>
      <c r="K91" s="9">
        <f t="shared" si="6"/>
        <v>1.0798263558806993</v>
      </c>
      <c r="L91" s="29">
        <v>666983.71</v>
      </c>
      <c r="M91" s="30">
        <v>427493.68</v>
      </c>
      <c r="N91" s="9">
        <f t="shared" si="7"/>
        <v>0.64093571340745337</v>
      </c>
    </row>
    <row r="92" spans="1:14" x14ac:dyDescent="0.2">
      <c r="A92" s="7" t="s">
        <v>75</v>
      </c>
      <c r="B92" s="8">
        <v>42001</v>
      </c>
      <c r="C92" s="29">
        <v>4914893.01</v>
      </c>
      <c r="D92" s="30">
        <v>82840.52</v>
      </c>
      <c r="E92" s="9">
        <f t="shared" si="4"/>
        <v>1.6854999657459482E-2</v>
      </c>
      <c r="F92" s="29">
        <v>5565189.0099999998</v>
      </c>
      <c r="G92" s="30">
        <v>2765860.98</v>
      </c>
      <c r="H92" s="9">
        <f t="shared" si="5"/>
        <v>0.49699317939248217</v>
      </c>
      <c r="I92" s="29">
        <v>4837121.41</v>
      </c>
      <c r="J92" s="30">
        <v>2654706.9900000002</v>
      </c>
      <c r="K92" s="9">
        <f t="shared" si="6"/>
        <v>0.54881959020333959</v>
      </c>
      <c r="L92" s="29">
        <v>715912.15</v>
      </c>
      <c r="M92" s="30">
        <v>718874.9</v>
      </c>
      <c r="N92" s="9">
        <f t="shared" si="7"/>
        <v>1.0041384267608813</v>
      </c>
    </row>
    <row r="93" spans="1:14" x14ac:dyDescent="0.2">
      <c r="A93" s="7" t="s">
        <v>69</v>
      </c>
      <c r="B93" s="8">
        <v>39002</v>
      </c>
      <c r="C93" s="29">
        <v>9994453.0800000001</v>
      </c>
      <c r="D93" s="30">
        <v>2412139.15</v>
      </c>
      <c r="E93" s="9">
        <f t="shared" si="4"/>
        <v>0.2413477886876027</v>
      </c>
      <c r="F93" s="29">
        <v>9994453.0800000001</v>
      </c>
      <c r="G93" s="30">
        <v>2412139.15</v>
      </c>
      <c r="H93" s="9">
        <f t="shared" si="5"/>
        <v>0.2413477886876027</v>
      </c>
      <c r="I93" s="29">
        <v>2597577.96</v>
      </c>
      <c r="J93" s="30">
        <v>4663686.46</v>
      </c>
      <c r="K93" s="9">
        <f t="shared" si="6"/>
        <v>1.7953980715173607</v>
      </c>
      <c r="L93" s="29">
        <v>2422972.2799999998</v>
      </c>
      <c r="M93" s="30">
        <v>418714.92</v>
      </c>
      <c r="N93" s="9">
        <f t="shared" si="7"/>
        <v>0.17281044585454358</v>
      </c>
    </row>
    <row r="94" spans="1:14" x14ac:dyDescent="0.2">
      <c r="A94" s="7" t="s">
        <v>113</v>
      </c>
      <c r="B94" s="8">
        <v>60003</v>
      </c>
      <c r="C94" s="29">
        <v>2472714.19</v>
      </c>
      <c r="D94" s="30">
        <v>824219.89</v>
      </c>
      <c r="E94" s="9">
        <f t="shared" si="4"/>
        <v>0.33332598378464434</v>
      </c>
      <c r="F94" s="29">
        <v>2472714.19</v>
      </c>
      <c r="G94" s="30">
        <v>824219.89</v>
      </c>
      <c r="H94" s="9">
        <f t="shared" si="5"/>
        <v>0.33332598378464434</v>
      </c>
      <c r="I94" s="29">
        <v>1061609.55</v>
      </c>
      <c r="J94" s="30">
        <v>4992706.76</v>
      </c>
      <c r="K94" s="9">
        <f t="shared" si="6"/>
        <v>4.7029595391262253</v>
      </c>
      <c r="L94" s="29">
        <v>649225.86</v>
      </c>
      <c r="M94" s="30">
        <v>32464.240000000002</v>
      </c>
      <c r="N94" s="9">
        <f t="shared" si="7"/>
        <v>5.0004539252333544E-2</v>
      </c>
    </row>
    <row r="95" spans="1:14" x14ac:dyDescent="0.2">
      <c r="A95" s="7" t="s">
        <v>78</v>
      </c>
      <c r="B95" s="8">
        <v>43007</v>
      </c>
      <c r="C95" s="29">
        <v>4285510.53</v>
      </c>
      <c r="D95" s="30">
        <v>1192064.8600000001</v>
      </c>
      <c r="E95" s="9">
        <f t="shared" si="4"/>
        <v>0.2781616919746549</v>
      </c>
      <c r="F95" s="29">
        <v>4285510.53</v>
      </c>
      <c r="G95" s="30">
        <v>1192064.8599999999</v>
      </c>
      <c r="H95" s="9">
        <f t="shared" si="5"/>
        <v>0.27816169197465485</v>
      </c>
      <c r="I95" s="29">
        <v>1186560.74</v>
      </c>
      <c r="J95" s="30">
        <v>619648.64</v>
      </c>
      <c r="K95" s="9">
        <f t="shared" si="6"/>
        <v>0.52222243591170903</v>
      </c>
      <c r="L95" s="29">
        <v>1051453.56</v>
      </c>
      <c r="M95" s="30">
        <v>61622.51</v>
      </c>
      <c r="N95" s="9">
        <f t="shared" si="7"/>
        <v>5.8606972617982291E-2</v>
      </c>
    </row>
    <row r="96" spans="1:14" x14ac:dyDescent="0.2">
      <c r="A96" s="7" t="s">
        <v>30</v>
      </c>
      <c r="B96" s="8">
        <v>15001</v>
      </c>
      <c r="C96" s="29">
        <v>3409804.44</v>
      </c>
      <c r="D96" s="30">
        <v>367853.45</v>
      </c>
      <c r="E96" s="9">
        <f t="shared" si="4"/>
        <v>0.10788109889375357</v>
      </c>
      <c r="F96" s="29">
        <v>5222804.4399999995</v>
      </c>
      <c r="G96" s="30">
        <v>3053468.1100000003</v>
      </c>
      <c r="H96" s="9">
        <f t="shared" si="5"/>
        <v>0.58464147855400084</v>
      </c>
      <c r="I96" s="29">
        <v>711038.4</v>
      </c>
      <c r="J96" s="30">
        <v>1208422.55</v>
      </c>
      <c r="K96" s="9">
        <f t="shared" si="6"/>
        <v>1.6995179866516352</v>
      </c>
      <c r="L96" s="29">
        <v>427320.27</v>
      </c>
      <c r="M96" s="30">
        <v>266528.14</v>
      </c>
      <c r="N96" s="9">
        <f t="shared" si="7"/>
        <v>0.62371986238799293</v>
      </c>
    </row>
    <row r="97" spans="1:14" x14ac:dyDescent="0.2">
      <c r="A97" s="7" t="s">
        <v>31</v>
      </c>
      <c r="B97" s="8">
        <v>15002</v>
      </c>
      <c r="C97" s="29">
        <v>7864672.0099999998</v>
      </c>
      <c r="D97" s="30">
        <v>-3961247.79</v>
      </c>
      <c r="E97" s="9">
        <f t="shared" si="4"/>
        <v>-0.50367615902649709</v>
      </c>
      <c r="F97" s="29">
        <v>11119672.01</v>
      </c>
      <c r="G97" s="30">
        <v>10914029.940000001</v>
      </c>
      <c r="H97" s="9">
        <f t="shared" si="5"/>
        <v>0.98150646261732688</v>
      </c>
      <c r="I97" s="29">
        <v>1258632.3700000001</v>
      </c>
      <c r="J97" s="30">
        <v>399087.94</v>
      </c>
      <c r="K97" s="9">
        <f t="shared" si="6"/>
        <v>0.31708062617204097</v>
      </c>
      <c r="L97" s="29">
        <v>1621074.36</v>
      </c>
      <c r="M97" s="30">
        <v>130889.65</v>
      </c>
      <c r="N97" s="9">
        <f t="shared" si="7"/>
        <v>8.0742532995216817E-2</v>
      </c>
    </row>
    <row r="98" spans="1:14" x14ac:dyDescent="0.2">
      <c r="A98" s="7" t="s">
        <v>82</v>
      </c>
      <c r="B98" s="8">
        <v>46001</v>
      </c>
      <c r="C98" s="29">
        <v>25111464.219999999</v>
      </c>
      <c r="D98" s="30">
        <v>5584526.29</v>
      </c>
      <c r="E98" s="9">
        <f t="shared" si="4"/>
        <v>0.22238951265741844</v>
      </c>
      <c r="F98" s="29">
        <v>25111464.219999999</v>
      </c>
      <c r="G98" s="30">
        <v>5614136.6500000004</v>
      </c>
      <c r="H98" s="9">
        <f t="shared" si="5"/>
        <v>0.2235686697045976</v>
      </c>
      <c r="I98" s="29">
        <v>7760761.0599999996</v>
      </c>
      <c r="J98" s="30">
        <v>7691569.8399999999</v>
      </c>
      <c r="K98" s="9">
        <f t="shared" si="6"/>
        <v>0.99108448005742367</v>
      </c>
      <c r="L98" s="29">
        <v>5930061.5199999996</v>
      </c>
      <c r="M98" s="30">
        <v>1207834.23</v>
      </c>
      <c r="N98" s="9">
        <f t="shared" si="7"/>
        <v>0.20367988189100608</v>
      </c>
    </row>
    <row r="99" spans="1:14" x14ac:dyDescent="0.2">
      <c r="A99" s="7" t="s">
        <v>60</v>
      </c>
      <c r="B99" s="8">
        <v>33002</v>
      </c>
      <c r="C99" s="29">
        <v>3343035.26</v>
      </c>
      <c r="D99" s="30">
        <v>291666.99</v>
      </c>
      <c r="E99" s="9">
        <f t="shared" si="4"/>
        <v>8.7246160245405255E-2</v>
      </c>
      <c r="F99" s="29">
        <v>3343035.26</v>
      </c>
      <c r="G99" s="30">
        <v>291666.99</v>
      </c>
      <c r="H99" s="9">
        <f t="shared" si="5"/>
        <v>8.7246160245405255E-2</v>
      </c>
      <c r="I99" s="29">
        <v>1470816.6</v>
      </c>
      <c r="J99" s="30">
        <v>481559.02</v>
      </c>
      <c r="K99" s="9">
        <f t="shared" si="6"/>
        <v>0.32740929086603998</v>
      </c>
      <c r="L99" s="29">
        <v>488376.48</v>
      </c>
      <c r="M99" s="30">
        <v>785065.55</v>
      </c>
      <c r="N99" s="9">
        <f t="shared" si="7"/>
        <v>1.6075007338600746</v>
      </c>
    </row>
    <row r="100" spans="1:14" x14ac:dyDescent="0.2">
      <c r="A100" s="7" t="s">
        <v>49</v>
      </c>
      <c r="B100" s="8">
        <v>25004</v>
      </c>
      <c r="C100" s="29">
        <v>10086942.35</v>
      </c>
      <c r="D100" s="30">
        <v>1112808.95</v>
      </c>
      <c r="E100" s="9">
        <f t="shared" si="4"/>
        <v>0.1103217319369333</v>
      </c>
      <c r="F100" s="29">
        <v>10086942.35</v>
      </c>
      <c r="G100" s="30">
        <v>1112808.95</v>
      </c>
      <c r="H100" s="9">
        <f t="shared" si="5"/>
        <v>0.1103217319369333</v>
      </c>
      <c r="I100" s="29">
        <v>2888320.29</v>
      </c>
      <c r="J100" s="30">
        <v>469427.41</v>
      </c>
      <c r="K100" s="9">
        <f t="shared" si="6"/>
        <v>0.16252609228459217</v>
      </c>
      <c r="L100" s="29">
        <v>3142860.41</v>
      </c>
      <c r="M100" s="30">
        <v>149280.18</v>
      </c>
      <c r="N100" s="9">
        <f t="shared" si="7"/>
        <v>4.7498189714381869E-2</v>
      </c>
    </row>
    <row r="101" spans="1:14" x14ac:dyDescent="0.2">
      <c r="A101" s="7" t="s">
        <v>138</v>
      </c>
      <c r="B101" s="8">
        <v>29004</v>
      </c>
      <c r="C101" s="29">
        <v>5637692.75</v>
      </c>
      <c r="D101" s="30">
        <v>2749599.27</v>
      </c>
      <c r="E101" s="9">
        <f t="shared" si="4"/>
        <v>0.48771711973838944</v>
      </c>
      <c r="F101" s="29">
        <v>5637692.75</v>
      </c>
      <c r="G101" s="30">
        <v>2784214.8899999997</v>
      </c>
      <c r="H101" s="9">
        <f t="shared" si="5"/>
        <v>0.49385715282195891</v>
      </c>
      <c r="I101" s="29">
        <v>2532103.02</v>
      </c>
      <c r="J101" s="30">
        <v>3576434.6599999997</v>
      </c>
      <c r="K101" s="9">
        <f t="shared" si="6"/>
        <v>1.412436473457545</v>
      </c>
      <c r="L101" s="29">
        <v>868227.99</v>
      </c>
      <c r="M101" s="30">
        <v>1382165.5</v>
      </c>
      <c r="N101" s="9">
        <f t="shared" si="7"/>
        <v>1.5919384262191316</v>
      </c>
    </row>
    <row r="102" spans="1:14" x14ac:dyDescent="0.2">
      <c r="A102" s="7" t="s">
        <v>36</v>
      </c>
      <c r="B102" s="8">
        <v>17002</v>
      </c>
      <c r="C102" s="29">
        <v>24794027.43</v>
      </c>
      <c r="D102" s="30">
        <v>3732483.29</v>
      </c>
      <c r="E102" s="9">
        <f t="shared" si="4"/>
        <v>0.15053961283771961</v>
      </c>
      <c r="F102" s="29">
        <v>24794027.43</v>
      </c>
      <c r="G102" s="30">
        <v>3732483.29</v>
      </c>
      <c r="H102" s="9">
        <f t="shared" si="5"/>
        <v>0.15053961283771961</v>
      </c>
      <c r="I102" s="29">
        <v>5391084.9699999997</v>
      </c>
      <c r="J102" s="30">
        <v>8991808.8499999996</v>
      </c>
      <c r="K102" s="9">
        <f t="shared" si="6"/>
        <v>1.6679033812371908</v>
      </c>
      <c r="L102" s="29">
        <v>6569197.0800000001</v>
      </c>
      <c r="M102" s="30">
        <v>550097.05000000005</v>
      </c>
      <c r="N102" s="9">
        <f t="shared" si="7"/>
        <v>8.3738856256082975E-2</v>
      </c>
    </row>
    <row r="103" spans="1:14" x14ac:dyDescent="0.2">
      <c r="A103" s="7" t="s">
        <v>143</v>
      </c>
      <c r="B103" s="8">
        <v>62006</v>
      </c>
      <c r="C103" s="29">
        <v>5899501.7800000003</v>
      </c>
      <c r="D103" s="30">
        <v>1817888.39</v>
      </c>
      <c r="E103" s="9">
        <f t="shared" si="4"/>
        <v>0.30814269709399084</v>
      </c>
      <c r="F103" s="29">
        <v>5982501.7800000003</v>
      </c>
      <c r="G103" s="30">
        <v>3692552.25</v>
      </c>
      <c r="H103" s="9">
        <f t="shared" si="5"/>
        <v>0.61722543273526609</v>
      </c>
      <c r="I103" s="29">
        <v>948822.45</v>
      </c>
      <c r="J103" s="30">
        <v>1918358.55</v>
      </c>
      <c r="K103" s="9">
        <f t="shared" si="6"/>
        <v>2.0218309020828924</v>
      </c>
      <c r="L103" s="29">
        <v>1153637.1299999999</v>
      </c>
      <c r="M103" s="30">
        <v>334582.26</v>
      </c>
      <c r="N103" s="9">
        <f t="shared" si="7"/>
        <v>0.29002383097707685</v>
      </c>
    </row>
    <row r="104" spans="1:14" x14ac:dyDescent="0.2">
      <c r="A104" s="7" t="s">
        <v>77</v>
      </c>
      <c r="B104" s="8">
        <v>43002</v>
      </c>
      <c r="C104" s="29">
        <v>2768401.22</v>
      </c>
      <c r="D104" s="30">
        <v>967519.04</v>
      </c>
      <c r="E104" s="9">
        <f t="shared" si="4"/>
        <v>0.3494865675575739</v>
      </c>
      <c r="F104" s="29">
        <v>2768401.22</v>
      </c>
      <c r="G104" s="30">
        <v>967519.04</v>
      </c>
      <c r="H104" s="9">
        <f t="shared" si="5"/>
        <v>0.3494865675575739</v>
      </c>
      <c r="I104" s="29">
        <v>445335.59</v>
      </c>
      <c r="J104" s="30">
        <v>755379.47</v>
      </c>
      <c r="K104" s="9">
        <f t="shared" si="6"/>
        <v>1.6962027894514335</v>
      </c>
      <c r="L104" s="29">
        <v>672358.48</v>
      </c>
      <c r="M104" s="30">
        <v>38404.620000000003</v>
      </c>
      <c r="N104" s="9">
        <f t="shared" si="7"/>
        <v>5.7119261736685474E-2</v>
      </c>
    </row>
    <row r="105" spans="1:14" x14ac:dyDescent="0.2">
      <c r="A105" s="7" t="s">
        <v>37</v>
      </c>
      <c r="B105" s="8">
        <v>17003</v>
      </c>
      <c r="C105" s="29">
        <v>2789761.14</v>
      </c>
      <c r="D105" s="30">
        <v>887467.75</v>
      </c>
      <c r="E105" s="9">
        <f t="shared" si="4"/>
        <v>0.31811603412039785</v>
      </c>
      <c r="F105" s="29">
        <v>2789761.14</v>
      </c>
      <c r="G105" s="30">
        <v>887467.75</v>
      </c>
      <c r="H105" s="9">
        <f t="shared" si="5"/>
        <v>0.31811603412039785</v>
      </c>
      <c r="I105" s="29">
        <v>431426.1</v>
      </c>
      <c r="J105" s="30">
        <v>1986497.74</v>
      </c>
      <c r="K105" s="9">
        <f t="shared" si="6"/>
        <v>4.6044913369867979</v>
      </c>
      <c r="L105" s="29">
        <v>724185.96</v>
      </c>
      <c r="M105" s="30">
        <v>72418.559999999998</v>
      </c>
      <c r="N105" s="9">
        <f t="shared" si="7"/>
        <v>9.9999950289011402E-2</v>
      </c>
    </row>
    <row r="106" spans="1:14" x14ac:dyDescent="0.2">
      <c r="A106" s="7" t="s">
        <v>97</v>
      </c>
      <c r="B106" s="8">
        <v>51003</v>
      </c>
      <c r="C106" s="29">
        <v>3004037.05</v>
      </c>
      <c r="D106" s="30">
        <v>802319.12</v>
      </c>
      <c r="E106" s="9">
        <f t="shared" si="4"/>
        <v>0.26708030115673842</v>
      </c>
      <c r="F106" s="29">
        <v>3005522.7399999998</v>
      </c>
      <c r="G106" s="30">
        <v>884009.5</v>
      </c>
      <c r="H106" s="9">
        <f t="shared" si="5"/>
        <v>0.29412836849805368</v>
      </c>
      <c r="I106" s="29">
        <v>1164913.1100000001</v>
      </c>
      <c r="J106" s="30">
        <v>4016465.31</v>
      </c>
      <c r="K106" s="9">
        <f t="shared" si="6"/>
        <v>3.4478668627911655</v>
      </c>
      <c r="L106" s="29">
        <v>381253.85</v>
      </c>
      <c r="M106" s="30">
        <v>388993.97</v>
      </c>
      <c r="N106" s="9">
        <f t="shared" si="7"/>
        <v>1.0203017490839765</v>
      </c>
    </row>
    <row r="107" spans="1:14" x14ac:dyDescent="0.2">
      <c r="A107" s="7" t="s">
        <v>19</v>
      </c>
      <c r="B107" s="8">
        <v>9002</v>
      </c>
      <c r="C107" s="29">
        <v>2771909.28</v>
      </c>
      <c r="D107" s="30">
        <v>1358050.02</v>
      </c>
      <c r="E107" s="9">
        <f t="shared" si="4"/>
        <v>0.48993306880519555</v>
      </c>
      <c r="F107" s="29">
        <v>2771909.28</v>
      </c>
      <c r="G107" s="30">
        <v>1360495.71</v>
      </c>
      <c r="H107" s="9">
        <f t="shared" si="5"/>
        <v>0.49081538123065849</v>
      </c>
      <c r="I107" s="29">
        <v>995513.93</v>
      </c>
      <c r="J107" s="30">
        <v>1839490.05</v>
      </c>
      <c r="K107" s="9">
        <f t="shared" si="6"/>
        <v>1.8477793173622392</v>
      </c>
      <c r="L107" s="29">
        <v>819742.22</v>
      </c>
      <c r="M107" s="30">
        <v>217440.18</v>
      </c>
      <c r="N107" s="9">
        <f t="shared" si="7"/>
        <v>0.26525433812595378</v>
      </c>
    </row>
    <row r="108" spans="1:14" x14ac:dyDescent="0.2">
      <c r="A108" s="7" t="s">
        <v>142</v>
      </c>
      <c r="B108" s="8">
        <v>56007</v>
      </c>
      <c r="C108" s="29">
        <v>3518897.85</v>
      </c>
      <c r="D108" s="30">
        <v>489180.92</v>
      </c>
      <c r="E108" s="9">
        <f t="shared" si="4"/>
        <v>0.1390153794887794</v>
      </c>
      <c r="F108" s="29">
        <v>3518897.85</v>
      </c>
      <c r="G108" s="30">
        <v>489180.92</v>
      </c>
      <c r="H108" s="9">
        <f t="shared" si="5"/>
        <v>0.1390153794887794</v>
      </c>
      <c r="I108" s="29">
        <v>1335293.03</v>
      </c>
      <c r="J108" s="30">
        <v>1649241.05</v>
      </c>
      <c r="K108" s="9">
        <f t="shared" si="6"/>
        <v>1.2351154487790594</v>
      </c>
      <c r="L108" s="29">
        <v>371796.57</v>
      </c>
      <c r="M108" s="30">
        <v>185148.32</v>
      </c>
      <c r="N108" s="9">
        <f t="shared" si="7"/>
        <v>0.49798286197207253</v>
      </c>
    </row>
    <row r="109" spans="1:14" x14ac:dyDescent="0.2">
      <c r="A109" s="7" t="s">
        <v>47</v>
      </c>
      <c r="B109" s="8">
        <v>23003</v>
      </c>
      <c r="C109" s="29">
        <v>2690562.5</v>
      </c>
      <c r="D109" s="30">
        <v>351623.01</v>
      </c>
      <c r="E109" s="9">
        <f t="shared" si="4"/>
        <v>0.13068754581987968</v>
      </c>
      <c r="F109" s="29">
        <v>3625562.5</v>
      </c>
      <c r="G109" s="30">
        <v>9287001.6699999999</v>
      </c>
      <c r="H109" s="9">
        <f t="shared" si="5"/>
        <v>2.5615340157561759</v>
      </c>
      <c r="I109" s="29">
        <v>534457.31999999995</v>
      </c>
      <c r="J109" s="30">
        <v>394437.24</v>
      </c>
      <c r="K109" s="9">
        <f t="shared" si="6"/>
        <v>0.73801447793810748</v>
      </c>
      <c r="L109" s="29">
        <v>203309.42</v>
      </c>
      <c r="M109" s="30">
        <v>115769.61</v>
      </c>
      <c r="N109" s="9">
        <f t="shared" si="7"/>
        <v>0.56942570590187114</v>
      </c>
    </row>
    <row r="110" spans="1:14" x14ac:dyDescent="0.2">
      <c r="A110" s="7" t="s">
        <v>155</v>
      </c>
      <c r="B110" s="8">
        <v>65001</v>
      </c>
      <c r="C110" s="29">
        <v>42625313.869999997</v>
      </c>
      <c r="D110" s="30">
        <v>2077039.94</v>
      </c>
      <c r="E110" s="9">
        <f t="shared" si="4"/>
        <v>4.8727850927611248E-2</v>
      </c>
      <c r="F110" s="29">
        <v>53625313.869999997</v>
      </c>
      <c r="G110" s="30">
        <v>16604038.869999999</v>
      </c>
      <c r="H110" s="9">
        <f t="shared" si="5"/>
        <v>0.30963061419560134</v>
      </c>
      <c r="I110" s="29">
        <v>15441365.810000001</v>
      </c>
      <c r="J110" s="30">
        <v>550318.02</v>
      </c>
      <c r="K110" s="9">
        <f t="shared" si="6"/>
        <v>3.563920619273251E-2</v>
      </c>
      <c r="L110" s="29">
        <v>5413682.3399999999</v>
      </c>
      <c r="M110" s="30">
        <v>560686.01</v>
      </c>
      <c r="N110" s="9">
        <f t="shared" si="7"/>
        <v>0.10356832462393795</v>
      </c>
    </row>
    <row r="111" spans="1:14" x14ac:dyDescent="0.2">
      <c r="A111" s="7" t="s">
        <v>157</v>
      </c>
      <c r="B111" s="8">
        <v>39006</v>
      </c>
      <c r="C111" s="29">
        <v>3556498.41</v>
      </c>
      <c r="D111" s="30">
        <v>1205678.8400000001</v>
      </c>
      <c r="E111" s="9">
        <f t="shared" si="4"/>
        <v>0.33900727654198504</v>
      </c>
      <c r="F111" s="29">
        <v>3556498.41</v>
      </c>
      <c r="G111" s="30">
        <v>0</v>
      </c>
      <c r="H111" s="9">
        <f t="shared" si="5"/>
        <v>0</v>
      </c>
      <c r="I111" s="29">
        <v>1825638.48</v>
      </c>
      <c r="J111" s="30">
        <v>4376078.45</v>
      </c>
      <c r="K111" s="9">
        <f t="shared" si="6"/>
        <v>2.3970126056939818</v>
      </c>
      <c r="L111" s="29">
        <v>710307.97</v>
      </c>
      <c r="M111" s="30">
        <v>536966.41</v>
      </c>
      <c r="N111" s="9">
        <f t="shared" si="7"/>
        <v>0.75596281145486799</v>
      </c>
    </row>
    <row r="112" spans="1:14" x14ac:dyDescent="0.2">
      <c r="A112" s="7" t="s">
        <v>114</v>
      </c>
      <c r="B112" s="8">
        <v>60004</v>
      </c>
      <c r="C112" s="29">
        <v>3985468.53</v>
      </c>
      <c r="D112" s="30">
        <v>812418.37</v>
      </c>
      <c r="E112" s="9">
        <f t="shared" si="4"/>
        <v>0.20384513486548594</v>
      </c>
      <c r="F112" s="29">
        <v>3985468.53</v>
      </c>
      <c r="G112" s="30">
        <v>812418.37</v>
      </c>
      <c r="H112" s="9">
        <f t="shared" si="5"/>
        <v>0.20384513486548594</v>
      </c>
      <c r="I112" s="29">
        <v>1718103.65</v>
      </c>
      <c r="J112" s="30">
        <v>1157455.57</v>
      </c>
      <c r="K112" s="9">
        <f t="shared" si="6"/>
        <v>0.67368203891540546</v>
      </c>
      <c r="L112" s="29">
        <v>631411.35</v>
      </c>
      <c r="M112" s="30">
        <v>417374.01</v>
      </c>
      <c r="N112" s="9">
        <f t="shared" si="7"/>
        <v>0.66101759178069897</v>
      </c>
    </row>
    <row r="113" spans="1:14" x14ac:dyDescent="0.2">
      <c r="A113" s="7" t="s">
        <v>61</v>
      </c>
      <c r="B113" s="8">
        <v>33003</v>
      </c>
      <c r="C113" s="29">
        <v>5285069.37</v>
      </c>
      <c r="D113" s="30">
        <v>1336683.2</v>
      </c>
      <c r="E113" s="9">
        <f t="shared" si="4"/>
        <v>0.25291686947147868</v>
      </c>
      <c r="F113" s="29">
        <v>5285069.37</v>
      </c>
      <c r="G113" s="30">
        <v>1336683.2</v>
      </c>
      <c r="H113" s="9">
        <f t="shared" si="5"/>
        <v>0.25291686947147868</v>
      </c>
      <c r="I113" s="29">
        <v>2398842.69</v>
      </c>
      <c r="J113" s="30">
        <v>1347831.17</v>
      </c>
      <c r="K113" s="9">
        <f t="shared" si="6"/>
        <v>0.56186726024956646</v>
      </c>
      <c r="L113" s="29">
        <v>1012578.77</v>
      </c>
      <c r="M113" s="30">
        <v>335728.91</v>
      </c>
      <c r="N113" s="9">
        <f t="shared" si="7"/>
        <v>0.33155831422379117</v>
      </c>
    </row>
    <row r="114" spans="1:14" x14ac:dyDescent="0.2">
      <c r="A114" s="7" t="s">
        <v>58</v>
      </c>
      <c r="B114" s="8">
        <v>32002</v>
      </c>
      <c r="C114" s="29">
        <v>23059297.940000001</v>
      </c>
      <c r="D114" s="30">
        <v>5468054.6299999999</v>
      </c>
      <c r="E114" s="9">
        <f t="shared" si="4"/>
        <v>0.23713014352075282</v>
      </c>
      <c r="F114" s="29">
        <v>23059297.940000001</v>
      </c>
      <c r="G114" s="30">
        <v>5781876.8000000007</v>
      </c>
      <c r="H114" s="9">
        <f t="shared" si="5"/>
        <v>0.25073949844632609</v>
      </c>
      <c r="I114" s="29">
        <v>3950165.99</v>
      </c>
      <c r="J114" s="30">
        <v>7305567.5899999999</v>
      </c>
      <c r="K114" s="9">
        <f t="shared" si="6"/>
        <v>1.8494330639508136</v>
      </c>
      <c r="L114" s="29">
        <v>5474001.6500000004</v>
      </c>
      <c r="M114" s="30">
        <v>817153.42</v>
      </c>
      <c r="N114" s="9">
        <f t="shared" si="7"/>
        <v>0.14927898679022136</v>
      </c>
    </row>
    <row r="115" spans="1:14" x14ac:dyDescent="0.2">
      <c r="A115" s="7" t="s">
        <v>2</v>
      </c>
      <c r="B115" s="8">
        <v>1001</v>
      </c>
      <c r="C115" s="29">
        <v>3656253.92</v>
      </c>
      <c r="D115" s="30">
        <v>554808.85</v>
      </c>
      <c r="E115" s="9">
        <f t="shared" si="4"/>
        <v>0.1517424287643567</v>
      </c>
      <c r="F115" s="29">
        <v>3656253.92</v>
      </c>
      <c r="G115" s="30">
        <v>576476.85</v>
      </c>
      <c r="H115" s="9">
        <f t="shared" si="5"/>
        <v>0.15766871300886018</v>
      </c>
      <c r="I115" s="29">
        <v>396569.18</v>
      </c>
      <c r="J115" s="30">
        <v>1505112.56</v>
      </c>
      <c r="K115" s="9">
        <f t="shared" si="6"/>
        <v>3.7953341709509552</v>
      </c>
      <c r="L115" s="29">
        <v>1435875.99</v>
      </c>
      <c r="M115" s="30">
        <v>77760.78</v>
      </c>
      <c r="N115" s="9">
        <f t="shared" si="7"/>
        <v>5.4155637772033499E-2</v>
      </c>
    </row>
    <row r="116" spans="1:14" x14ac:dyDescent="0.2">
      <c r="A116" s="7" t="s">
        <v>133</v>
      </c>
      <c r="B116" s="8">
        <v>11005</v>
      </c>
      <c r="C116" s="29">
        <v>5148786.9000000004</v>
      </c>
      <c r="D116" s="30">
        <v>1812872.93</v>
      </c>
      <c r="E116" s="9">
        <f t="shared" si="4"/>
        <v>0.35209709883312512</v>
      </c>
      <c r="F116" s="29">
        <v>5229614.29</v>
      </c>
      <c r="G116" s="30">
        <v>3415780.7600000002</v>
      </c>
      <c r="H116" s="9">
        <f t="shared" si="5"/>
        <v>0.65316112634379397</v>
      </c>
      <c r="I116" s="29">
        <v>2322146.61</v>
      </c>
      <c r="J116" s="30">
        <v>4257754.57</v>
      </c>
      <c r="K116" s="9">
        <f t="shared" si="6"/>
        <v>1.833542529857751</v>
      </c>
      <c r="L116" s="29">
        <v>1223627.3</v>
      </c>
      <c r="M116" s="30">
        <v>449529.17</v>
      </c>
      <c r="N116" s="9">
        <f t="shared" si="7"/>
        <v>0.36737425685092184</v>
      </c>
    </row>
    <row r="117" spans="1:14" x14ac:dyDescent="0.2">
      <c r="A117" s="7" t="s">
        <v>98</v>
      </c>
      <c r="B117" s="8">
        <v>51004</v>
      </c>
      <c r="C117" s="29">
        <v>105796953.13</v>
      </c>
      <c r="D117" s="30">
        <v>22953528.77</v>
      </c>
      <c r="E117" s="9">
        <f t="shared" si="4"/>
        <v>0.21695831582026204</v>
      </c>
      <c r="F117" s="29">
        <v>105796953.13</v>
      </c>
      <c r="G117" s="30">
        <v>22953528.77</v>
      </c>
      <c r="H117" s="9">
        <f t="shared" si="5"/>
        <v>0.21695831582026204</v>
      </c>
      <c r="I117" s="29">
        <v>31176773.859999999</v>
      </c>
      <c r="J117" s="30">
        <v>64892952.420000002</v>
      </c>
      <c r="K117" s="9">
        <f t="shared" si="6"/>
        <v>2.0814518112554961</v>
      </c>
      <c r="L117" s="29">
        <v>26496120.920000002</v>
      </c>
      <c r="M117" s="30">
        <v>11598620.51</v>
      </c>
      <c r="N117" s="9">
        <f t="shared" si="7"/>
        <v>0.43774787052866448</v>
      </c>
    </row>
    <row r="118" spans="1:14" x14ac:dyDescent="0.2">
      <c r="A118" s="7" t="s">
        <v>108</v>
      </c>
      <c r="B118" s="8">
        <v>56004</v>
      </c>
      <c r="C118" s="29">
        <v>5508470.1799999997</v>
      </c>
      <c r="D118" s="30">
        <v>1086388.8799999999</v>
      </c>
      <c r="E118" s="9">
        <f t="shared" si="4"/>
        <v>0.19722152330867296</v>
      </c>
      <c r="F118" s="29">
        <v>5508470.1799999997</v>
      </c>
      <c r="G118" s="30">
        <v>1089388.8799999999</v>
      </c>
      <c r="H118" s="9">
        <f t="shared" si="5"/>
        <v>0.19776613912794205</v>
      </c>
      <c r="I118" s="29">
        <v>2314918.7999999998</v>
      </c>
      <c r="J118" s="30">
        <v>749049.97</v>
      </c>
      <c r="K118" s="9">
        <f t="shared" si="6"/>
        <v>0.32357505153096516</v>
      </c>
      <c r="L118" s="29">
        <v>1806149.47</v>
      </c>
      <c r="M118" s="30">
        <v>1142894</v>
      </c>
      <c r="N118" s="9">
        <f t="shared" si="7"/>
        <v>0.63277930148272832</v>
      </c>
    </row>
    <row r="119" spans="1:14" x14ac:dyDescent="0.2">
      <c r="A119" s="7" t="s">
        <v>103</v>
      </c>
      <c r="B119" s="8">
        <v>54004</v>
      </c>
      <c r="C119" s="29">
        <v>3038958.65</v>
      </c>
      <c r="D119" s="30">
        <v>845199.22</v>
      </c>
      <c r="E119" s="9">
        <f t="shared" si="4"/>
        <v>0.27812132948896823</v>
      </c>
      <c r="F119" s="29">
        <v>3038958.65</v>
      </c>
      <c r="G119" s="30">
        <v>853199.22</v>
      </c>
      <c r="H119" s="9">
        <f t="shared" si="5"/>
        <v>0.28075381019086915</v>
      </c>
      <c r="I119" s="29">
        <v>506260.26</v>
      </c>
      <c r="J119" s="30">
        <v>1830084.54</v>
      </c>
      <c r="K119" s="9">
        <f t="shared" si="6"/>
        <v>3.61490854526089</v>
      </c>
      <c r="L119" s="29">
        <v>362144.82</v>
      </c>
      <c r="M119" s="30">
        <v>384075.58</v>
      </c>
      <c r="N119" s="9">
        <f t="shared" si="7"/>
        <v>1.0605579834056442</v>
      </c>
    </row>
    <row r="120" spans="1:14" x14ac:dyDescent="0.2">
      <c r="A120" s="7" t="s">
        <v>126</v>
      </c>
      <c r="B120" s="8">
        <v>55005</v>
      </c>
      <c r="C120" s="29">
        <v>2977028.62</v>
      </c>
      <c r="D120" s="30">
        <v>893906.27</v>
      </c>
      <c r="E120" s="9">
        <f t="shared" si="4"/>
        <v>0.30026794636593046</v>
      </c>
      <c r="F120" s="29">
        <v>2977028.62</v>
      </c>
      <c r="G120" s="30">
        <v>893906.27</v>
      </c>
      <c r="H120" s="9">
        <f t="shared" si="5"/>
        <v>0.30026794636593046</v>
      </c>
      <c r="I120" s="29">
        <v>158721.75</v>
      </c>
      <c r="J120" s="30">
        <v>963935.30999999994</v>
      </c>
      <c r="K120" s="9">
        <f t="shared" si="6"/>
        <v>6.073114176223485</v>
      </c>
      <c r="L120" s="29">
        <v>322686.99</v>
      </c>
      <c r="M120" s="30">
        <v>462922.35</v>
      </c>
      <c r="N120" s="9">
        <f t="shared" si="7"/>
        <v>1.4345863463537838</v>
      </c>
    </row>
    <row r="121" spans="1:14" x14ac:dyDescent="0.2">
      <c r="A121" s="7" t="s">
        <v>9</v>
      </c>
      <c r="B121" s="8">
        <v>4003</v>
      </c>
      <c r="C121" s="29">
        <v>2772022.86</v>
      </c>
      <c r="D121" s="30">
        <v>908411.34</v>
      </c>
      <c r="E121" s="9">
        <f t="shared" si="4"/>
        <v>0.32770701609581965</v>
      </c>
      <c r="F121" s="29">
        <v>2772022.86</v>
      </c>
      <c r="G121" s="30">
        <v>913411.34</v>
      </c>
      <c r="H121" s="9">
        <f t="shared" si="5"/>
        <v>0.32951075302459809</v>
      </c>
      <c r="I121" s="29">
        <v>417879.31</v>
      </c>
      <c r="J121" s="30">
        <v>2689783.29</v>
      </c>
      <c r="K121" s="9">
        <f t="shared" si="6"/>
        <v>6.436746748720342</v>
      </c>
      <c r="L121" s="29">
        <v>614303.56000000006</v>
      </c>
      <c r="M121" s="30">
        <v>262440.71000000002</v>
      </c>
      <c r="N121" s="9">
        <f t="shared" si="7"/>
        <v>0.42721665165020367</v>
      </c>
    </row>
    <row r="122" spans="1:14" x14ac:dyDescent="0.2">
      <c r="A122" s="7" t="s">
        <v>119</v>
      </c>
      <c r="B122" s="8">
        <v>62005</v>
      </c>
      <c r="C122" s="29">
        <v>2498693.11</v>
      </c>
      <c r="D122" s="30">
        <v>893626.92</v>
      </c>
      <c r="E122" s="9">
        <f t="shared" si="4"/>
        <v>0.35763772526670956</v>
      </c>
      <c r="F122" s="29">
        <v>2498693.11</v>
      </c>
      <c r="G122" s="30">
        <v>974909.79</v>
      </c>
      <c r="H122" s="9">
        <f t="shared" si="5"/>
        <v>0.39016787859954521</v>
      </c>
      <c r="I122" s="29">
        <v>661796.06000000006</v>
      </c>
      <c r="J122" s="30">
        <v>884568.26</v>
      </c>
      <c r="K122" s="9">
        <f t="shared" si="6"/>
        <v>1.3366175978744872</v>
      </c>
      <c r="L122" s="29">
        <v>513384.8</v>
      </c>
      <c r="M122" s="30">
        <v>267048.77</v>
      </c>
      <c r="N122" s="9">
        <f t="shared" si="7"/>
        <v>0.52017272424115402</v>
      </c>
    </row>
    <row r="123" spans="1:14" x14ac:dyDescent="0.2">
      <c r="A123" s="7" t="s">
        <v>90</v>
      </c>
      <c r="B123" s="8">
        <v>49005</v>
      </c>
      <c r="C123" s="29">
        <v>230678926.75999999</v>
      </c>
      <c r="D123" s="30">
        <v>30921663.260000002</v>
      </c>
      <c r="E123" s="9">
        <f t="shared" si="4"/>
        <v>0.1340463287839514</v>
      </c>
      <c r="F123" s="29">
        <v>230678926.75999999</v>
      </c>
      <c r="G123" s="30">
        <v>32447058.880000003</v>
      </c>
      <c r="H123" s="9">
        <f t="shared" si="5"/>
        <v>0.14065896410970455</v>
      </c>
      <c r="I123" s="29">
        <v>43537313.18</v>
      </c>
      <c r="J123" s="30">
        <v>69397269.659999996</v>
      </c>
      <c r="K123" s="9">
        <f t="shared" si="6"/>
        <v>1.5939722640459</v>
      </c>
      <c r="L123" s="29">
        <v>64034131.969999999</v>
      </c>
      <c r="M123" s="30">
        <v>10356161.059999999</v>
      </c>
      <c r="N123" s="9">
        <f t="shared" si="7"/>
        <v>0.16172876466650413</v>
      </c>
    </row>
    <row r="124" spans="1:14" x14ac:dyDescent="0.2">
      <c r="A124" s="7" t="s">
        <v>12</v>
      </c>
      <c r="B124" s="8">
        <v>5005</v>
      </c>
      <c r="C124" s="29">
        <v>6278393.5800000001</v>
      </c>
      <c r="D124" s="30">
        <v>1757009.09</v>
      </c>
      <c r="E124" s="9">
        <f t="shared" si="4"/>
        <v>0.27985010299402097</v>
      </c>
      <c r="F124" s="29">
        <v>6278393.5800000001</v>
      </c>
      <c r="G124" s="30">
        <v>1757009.09</v>
      </c>
      <c r="H124" s="9">
        <f t="shared" si="5"/>
        <v>0.27985010299402097</v>
      </c>
      <c r="I124" s="29">
        <v>1375955.75</v>
      </c>
      <c r="J124" s="30">
        <v>4117006.32</v>
      </c>
      <c r="K124" s="9">
        <f t="shared" si="6"/>
        <v>2.9921066284290028</v>
      </c>
      <c r="L124" s="29">
        <v>1292279.1499999999</v>
      </c>
      <c r="M124" s="30">
        <v>181822.4</v>
      </c>
      <c r="N124" s="9">
        <f t="shared" si="7"/>
        <v>0.14069901228383977</v>
      </c>
    </row>
    <row r="125" spans="1:14" x14ac:dyDescent="0.2">
      <c r="A125" s="7" t="s">
        <v>125</v>
      </c>
      <c r="B125" s="8">
        <v>54002</v>
      </c>
      <c r="C125" s="29">
        <v>10945536.529999999</v>
      </c>
      <c r="D125" s="30">
        <v>3682193.19</v>
      </c>
      <c r="E125" s="9">
        <f t="shared" si="4"/>
        <v>0.33641047927688933</v>
      </c>
      <c r="F125" s="29">
        <v>13739228.329999998</v>
      </c>
      <c r="G125" s="30">
        <v>27751063.470000003</v>
      </c>
      <c r="H125" s="9">
        <f t="shared" si="5"/>
        <v>2.0198414935287712</v>
      </c>
      <c r="I125" s="29">
        <v>4210825.25</v>
      </c>
      <c r="J125" s="30">
        <v>10316852.32</v>
      </c>
      <c r="K125" s="9">
        <f t="shared" si="6"/>
        <v>2.4500784780845515</v>
      </c>
      <c r="L125" s="29">
        <v>2161487.63</v>
      </c>
      <c r="M125" s="30">
        <v>1382114.22</v>
      </c>
      <c r="N125" s="9">
        <f t="shared" si="7"/>
        <v>0.6394273096071339</v>
      </c>
    </row>
    <row r="126" spans="1:14" x14ac:dyDescent="0.2">
      <c r="A126" s="7" t="s">
        <v>32</v>
      </c>
      <c r="B126" s="8">
        <v>15003</v>
      </c>
      <c r="C126" s="29">
        <v>3973400.73</v>
      </c>
      <c r="D126" s="30">
        <v>2483302.83</v>
      </c>
      <c r="E126" s="9">
        <f t="shared" si="4"/>
        <v>0.62498172189141366</v>
      </c>
      <c r="F126" s="29">
        <v>7073400.7300000004</v>
      </c>
      <c r="G126" s="30">
        <v>3694832.01</v>
      </c>
      <c r="H126" s="9">
        <f t="shared" si="5"/>
        <v>0.52235581596972513</v>
      </c>
      <c r="I126" s="29">
        <v>389988.18</v>
      </c>
      <c r="J126" s="30">
        <v>118116.44</v>
      </c>
      <c r="K126" s="9">
        <f t="shared" si="6"/>
        <v>0.30287184601338429</v>
      </c>
      <c r="L126" s="29">
        <v>639003.34</v>
      </c>
      <c r="M126" s="30">
        <v>-12734.23</v>
      </c>
      <c r="N126" s="9">
        <f t="shared" si="7"/>
        <v>-1.9928268293558527E-2</v>
      </c>
    </row>
    <row r="127" spans="1:14" x14ac:dyDescent="0.2">
      <c r="A127" s="7" t="s">
        <v>152</v>
      </c>
      <c r="B127" s="8">
        <v>26005</v>
      </c>
      <c r="C127" s="29">
        <v>1620847.84</v>
      </c>
      <c r="D127" s="30">
        <v>-206163.7</v>
      </c>
      <c r="E127" s="9">
        <f t="shared" si="4"/>
        <v>-0.12719497469916732</v>
      </c>
      <c r="F127" s="29">
        <v>1620847.84</v>
      </c>
      <c r="G127" s="30">
        <v>3902811.8</v>
      </c>
      <c r="H127" s="9">
        <f t="shared" si="5"/>
        <v>2.4078829015806935</v>
      </c>
      <c r="I127" s="29">
        <v>59745.46</v>
      </c>
      <c r="J127" s="30">
        <v>287685.18</v>
      </c>
      <c r="K127" s="9">
        <f t="shared" si="6"/>
        <v>4.8151806011703648</v>
      </c>
      <c r="L127" s="29">
        <v>225671.27</v>
      </c>
      <c r="M127" s="30">
        <v>1081578.6599999999</v>
      </c>
      <c r="N127" s="9">
        <f t="shared" si="7"/>
        <v>4.7927175665737156</v>
      </c>
    </row>
    <row r="128" spans="1:14" x14ac:dyDescent="0.2">
      <c r="A128" s="7" t="s">
        <v>71</v>
      </c>
      <c r="B128" s="8">
        <v>40002</v>
      </c>
      <c r="C128" s="29">
        <v>20376347.960000001</v>
      </c>
      <c r="D128" s="30">
        <v>7262193.4299999997</v>
      </c>
      <c r="E128" s="9">
        <f t="shared" si="4"/>
        <v>0.35640309265704156</v>
      </c>
      <c r="F128" s="29">
        <v>20376347.960000001</v>
      </c>
      <c r="G128" s="30">
        <v>7262193.4299999997</v>
      </c>
      <c r="H128" s="9">
        <f t="shared" si="5"/>
        <v>0.35640309265704156</v>
      </c>
      <c r="I128" s="29">
        <v>4608613.8099999996</v>
      </c>
      <c r="J128" s="30">
        <v>7899481.79</v>
      </c>
      <c r="K128" s="9">
        <f t="shared" si="6"/>
        <v>1.7140689403957674</v>
      </c>
      <c r="L128" s="29">
        <v>4667327.91</v>
      </c>
      <c r="M128" s="30">
        <v>1273578.19</v>
      </c>
      <c r="N128" s="9">
        <f t="shared" si="7"/>
        <v>0.27287094769392362</v>
      </c>
    </row>
    <row r="129" spans="1:14" x14ac:dyDescent="0.2">
      <c r="A129" s="7" t="s">
        <v>109</v>
      </c>
      <c r="B129" s="8">
        <v>57001</v>
      </c>
      <c r="C129" s="29">
        <v>5153411.8499999996</v>
      </c>
      <c r="D129" s="30">
        <v>186442.6</v>
      </c>
      <c r="E129" s="9">
        <f t="shared" si="4"/>
        <v>3.6178478535535644E-2</v>
      </c>
      <c r="F129" s="29">
        <v>5493411.8499999996</v>
      </c>
      <c r="G129" s="30">
        <v>3994883.18</v>
      </c>
      <c r="H129" s="9">
        <f t="shared" si="5"/>
        <v>0.72721348573200473</v>
      </c>
      <c r="I129" s="29">
        <v>3980487.96</v>
      </c>
      <c r="J129" s="30">
        <v>2924228.99</v>
      </c>
      <c r="K129" s="9">
        <f t="shared" si="6"/>
        <v>0.73464083282894799</v>
      </c>
      <c r="L129" s="29">
        <v>927110.98</v>
      </c>
      <c r="M129" s="30">
        <v>2193675.08</v>
      </c>
      <c r="N129" s="9">
        <f t="shared" si="7"/>
        <v>2.366140761271105</v>
      </c>
    </row>
    <row r="130" spans="1:14" x14ac:dyDescent="0.2">
      <c r="A130" s="7" t="s">
        <v>104</v>
      </c>
      <c r="B130" s="8">
        <v>54006</v>
      </c>
      <c r="C130" s="29">
        <v>2761449.73</v>
      </c>
      <c r="D130" s="30">
        <v>831737.33</v>
      </c>
      <c r="E130" s="9">
        <f t="shared" si="4"/>
        <v>0.30119589756211135</v>
      </c>
      <c r="F130" s="29">
        <v>2781449.73</v>
      </c>
      <c r="G130" s="30">
        <v>1876636.5499999998</v>
      </c>
      <c r="H130" s="9">
        <f t="shared" si="5"/>
        <v>0.67469727378463162</v>
      </c>
      <c r="I130" s="29">
        <v>422718.73</v>
      </c>
      <c r="J130" s="30">
        <v>2698111.36</v>
      </c>
      <c r="K130" s="9">
        <f t="shared" si="6"/>
        <v>6.3827580102731671</v>
      </c>
      <c r="L130" s="29">
        <v>321321.59000000003</v>
      </c>
      <c r="M130" s="30">
        <v>413307.81</v>
      </c>
      <c r="N130" s="9">
        <f t="shared" si="7"/>
        <v>1.286274632215034</v>
      </c>
    </row>
    <row r="131" spans="1:14" x14ac:dyDescent="0.2">
      <c r="A131" s="7" t="s">
        <v>140</v>
      </c>
      <c r="B131" s="8">
        <v>41005</v>
      </c>
      <c r="C131" s="29">
        <v>19317908.870000001</v>
      </c>
      <c r="D131" s="30">
        <v>3959888.28</v>
      </c>
      <c r="E131" s="9">
        <f t="shared" si="4"/>
        <v>0.20498534839604507</v>
      </c>
      <c r="F131" s="29">
        <v>19317908.870000001</v>
      </c>
      <c r="G131" s="30">
        <v>4078903.0500000003</v>
      </c>
      <c r="H131" s="9">
        <f t="shared" si="5"/>
        <v>0.21114620000793077</v>
      </c>
      <c r="I131" s="29">
        <v>4670304.2300000004</v>
      </c>
      <c r="J131" s="30">
        <v>860392.85</v>
      </c>
      <c r="K131" s="9">
        <f t="shared" si="6"/>
        <v>0.18422629611005018</v>
      </c>
      <c r="L131" s="29">
        <v>5162856.76</v>
      </c>
      <c r="M131" s="30">
        <v>538337.1</v>
      </c>
      <c r="N131" s="9">
        <f t="shared" si="7"/>
        <v>0.10427116711252706</v>
      </c>
    </row>
    <row r="132" spans="1:14" x14ac:dyDescent="0.2">
      <c r="A132" s="7" t="s">
        <v>41</v>
      </c>
      <c r="B132" s="8">
        <v>20003</v>
      </c>
      <c r="C132" s="29">
        <v>5559160.25</v>
      </c>
      <c r="D132" s="30">
        <v>341127.76</v>
      </c>
      <c r="E132" s="9">
        <f t="shared" si="4"/>
        <v>6.1363181606430575E-2</v>
      </c>
      <c r="F132" s="29">
        <v>9699160.25</v>
      </c>
      <c r="G132" s="30">
        <v>8385341.71</v>
      </c>
      <c r="H132" s="9">
        <f t="shared" si="5"/>
        <v>0.86454306289041882</v>
      </c>
      <c r="I132" s="29">
        <v>1785423.21</v>
      </c>
      <c r="J132" s="30">
        <v>104560.46</v>
      </c>
      <c r="K132" s="9">
        <f t="shared" si="6"/>
        <v>5.8563403575334953E-2</v>
      </c>
      <c r="L132" s="29">
        <v>686068.7</v>
      </c>
      <c r="M132" s="30">
        <v>42541.13</v>
      </c>
      <c r="N132" s="9">
        <f t="shared" si="7"/>
        <v>6.2007099289036215E-2</v>
      </c>
    </row>
    <row r="133" spans="1:14" x14ac:dyDescent="0.2">
      <c r="A133" s="7" t="s">
        <v>123</v>
      </c>
      <c r="B133" s="8">
        <v>66001</v>
      </c>
      <c r="C133" s="29">
        <v>29634439.010000002</v>
      </c>
      <c r="D133" s="30">
        <v>3596444.49</v>
      </c>
      <c r="E133" s="9">
        <f t="shared" si="4"/>
        <v>0.12136030274730009</v>
      </c>
      <c r="F133" s="29">
        <v>41413471.660000004</v>
      </c>
      <c r="G133" s="30">
        <v>39234743.890000001</v>
      </c>
      <c r="H133" s="9">
        <f t="shared" si="5"/>
        <v>0.9473908445085909</v>
      </c>
      <c r="I133" s="29">
        <v>1006548.32</v>
      </c>
      <c r="J133" s="30">
        <v>33586565.810000002</v>
      </c>
      <c r="K133" s="9">
        <f t="shared" si="6"/>
        <v>33.368061068344943</v>
      </c>
      <c r="L133" s="29">
        <v>4969994.46</v>
      </c>
      <c r="M133" s="30">
        <v>268449.03000000003</v>
      </c>
      <c r="N133" s="9">
        <f t="shared" si="7"/>
        <v>5.4013949544724452E-2</v>
      </c>
    </row>
    <row r="134" spans="1:14" x14ac:dyDescent="0.2">
      <c r="A134" s="7" t="s">
        <v>62</v>
      </c>
      <c r="B134" s="8">
        <v>33005</v>
      </c>
      <c r="C134" s="29">
        <v>2956922.14</v>
      </c>
      <c r="D134" s="30">
        <v>1002459.48</v>
      </c>
      <c r="E134" s="9">
        <f t="shared" ref="E134:E154" si="8">D134/C134</f>
        <v>0.33902126350881867</v>
      </c>
      <c r="F134" s="29">
        <v>2956922.14</v>
      </c>
      <c r="G134" s="30">
        <v>1002459.48</v>
      </c>
      <c r="H134" s="9">
        <f t="shared" ref="H134:H154" si="9">G134/F134</f>
        <v>0.33902126350881867</v>
      </c>
      <c r="I134" s="29">
        <v>750348.85</v>
      </c>
      <c r="J134" s="30">
        <v>1983808.25</v>
      </c>
      <c r="K134" s="9">
        <f t="shared" ref="K134:K154" si="10">J134/I134</f>
        <v>2.6438479248685463</v>
      </c>
      <c r="L134" s="29">
        <v>768735.51</v>
      </c>
      <c r="M134" s="30">
        <v>777268.22</v>
      </c>
      <c r="N134" s="9">
        <f t="shared" si="7"/>
        <v>1.0110996693778331</v>
      </c>
    </row>
    <row r="135" spans="1:14" x14ac:dyDescent="0.2">
      <c r="A135" s="7" t="s">
        <v>91</v>
      </c>
      <c r="B135" s="8">
        <v>49006</v>
      </c>
      <c r="C135" s="29">
        <v>9808643.3300000001</v>
      </c>
      <c r="D135" s="30">
        <v>3245843.51</v>
      </c>
      <c r="E135" s="9">
        <f t="shared" si="8"/>
        <v>0.33091666204973524</v>
      </c>
      <c r="F135" s="29">
        <v>9808643.3300000001</v>
      </c>
      <c r="G135" s="30">
        <v>3262243.42</v>
      </c>
      <c r="H135" s="9">
        <f t="shared" si="9"/>
        <v>0.33258864760861889</v>
      </c>
      <c r="I135" s="29">
        <v>2547324.11</v>
      </c>
      <c r="J135" s="30">
        <v>2102301.6800000002</v>
      </c>
      <c r="K135" s="9">
        <f t="shared" si="10"/>
        <v>0.82529807327894378</v>
      </c>
      <c r="L135" s="29">
        <v>2132723.5499999998</v>
      </c>
      <c r="M135" s="30">
        <v>213271.89</v>
      </c>
      <c r="N135" s="9">
        <f t="shared" ref="N135:N154" si="11">M135/L135</f>
        <v>9.9999781968928905E-2</v>
      </c>
    </row>
    <row r="136" spans="1:14" x14ac:dyDescent="0.2">
      <c r="A136" s="7" t="s">
        <v>25</v>
      </c>
      <c r="B136" s="8">
        <v>13001</v>
      </c>
      <c r="C136" s="29">
        <v>13265645.140000001</v>
      </c>
      <c r="D136" s="30">
        <v>3524775.41</v>
      </c>
      <c r="E136" s="9">
        <f t="shared" si="8"/>
        <v>0.26570704800264239</v>
      </c>
      <c r="F136" s="29">
        <v>13265645.140000001</v>
      </c>
      <c r="G136" s="30">
        <v>3524775.41</v>
      </c>
      <c r="H136" s="9">
        <f t="shared" si="9"/>
        <v>0.26570704800264239</v>
      </c>
      <c r="I136" s="29">
        <v>4203225.84</v>
      </c>
      <c r="J136" s="30">
        <v>3257539.27</v>
      </c>
      <c r="K136" s="9">
        <f t="shared" si="10"/>
        <v>0.77500933663845195</v>
      </c>
      <c r="L136" s="29">
        <v>2971758.71</v>
      </c>
      <c r="M136" s="30">
        <v>1067451.04</v>
      </c>
      <c r="N136" s="9">
        <f t="shared" si="11"/>
        <v>0.35919842227029264</v>
      </c>
    </row>
    <row r="137" spans="1:14" x14ac:dyDescent="0.2">
      <c r="A137" s="7" t="s">
        <v>149</v>
      </c>
      <c r="B137" s="8">
        <v>60006</v>
      </c>
      <c r="C137" s="29">
        <v>3733394.39</v>
      </c>
      <c r="D137" s="30">
        <v>1238836.1399999999</v>
      </c>
      <c r="E137" s="9">
        <f t="shared" si="8"/>
        <v>0.33182568209730445</v>
      </c>
      <c r="F137" s="29">
        <v>3733394.39</v>
      </c>
      <c r="G137" s="30">
        <v>1238836.1399999999</v>
      </c>
      <c r="H137" s="9">
        <f t="shared" si="9"/>
        <v>0.33182568209730445</v>
      </c>
      <c r="I137" s="29">
        <v>2165986.4300000002</v>
      </c>
      <c r="J137" s="30">
        <v>6365022.8600000003</v>
      </c>
      <c r="K137" s="9">
        <f t="shared" si="10"/>
        <v>2.9386254557467377</v>
      </c>
      <c r="L137" s="29">
        <v>950658.06</v>
      </c>
      <c r="M137" s="30">
        <v>1570520.02</v>
      </c>
      <c r="N137" s="9">
        <f t="shared" si="11"/>
        <v>1.6520346127397267</v>
      </c>
    </row>
    <row r="138" spans="1:14" x14ac:dyDescent="0.2">
      <c r="A138" s="7" t="s">
        <v>22</v>
      </c>
      <c r="B138" s="8">
        <v>11004</v>
      </c>
      <c r="C138" s="29">
        <v>12185638.289999999</v>
      </c>
      <c r="D138" s="30">
        <v>-94094.83</v>
      </c>
      <c r="E138" s="9">
        <f t="shared" si="8"/>
        <v>-7.7217809818971748E-3</v>
      </c>
      <c r="F138" s="29">
        <v>19585638.289999999</v>
      </c>
      <c r="G138" s="30">
        <v>25392898.770000003</v>
      </c>
      <c r="H138" s="9">
        <f t="shared" si="9"/>
        <v>1.2965060619425952</v>
      </c>
      <c r="I138" s="29">
        <v>958043.91</v>
      </c>
      <c r="J138" s="30">
        <v>861999.56</v>
      </c>
      <c r="K138" s="9">
        <f t="shared" si="10"/>
        <v>0.89974953235702948</v>
      </c>
      <c r="L138" s="29">
        <v>2529335.67</v>
      </c>
      <c r="M138" s="30">
        <v>323636.89</v>
      </c>
      <c r="N138" s="9">
        <f t="shared" si="11"/>
        <v>0.12795331748118668</v>
      </c>
    </row>
    <row r="139" spans="1:14" x14ac:dyDescent="0.2">
      <c r="A139" s="7" t="s">
        <v>99</v>
      </c>
      <c r="B139" s="8">
        <v>51005</v>
      </c>
      <c r="C139" s="29">
        <v>3515495.77</v>
      </c>
      <c r="D139" s="30">
        <v>182132.29</v>
      </c>
      <c r="E139" s="9">
        <f t="shared" si="8"/>
        <v>5.1808422457581285E-2</v>
      </c>
      <c r="F139" s="29">
        <v>6693655.5099999998</v>
      </c>
      <c r="G139" s="30">
        <v>2556507.71</v>
      </c>
      <c r="H139" s="9">
        <f t="shared" si="9"/>
        <v>0.38192997924388256</v>
      </c>
      <c r="I139" s="29">
        <v>672305.81</v>
      </c>
      <c r="J139" s="30">
        <v>642862.03</v>
      </c>
      <c r="K139" s="9">
        <f t="shared" si="10"/>
        <v>0.95620478127356945</v>
      </c>
      <c r="L139" s="29">
        <v>408352.29</v>
      </c>
      <c r="M139" s="30">
        <v>343638.55</v>
      </c>
      <c r="N139" s="9">
        <f t="shared" si="11"/>
        <v>0.84152472856219318</v>
      </c>
    </row>
    <row r="140" spans="1:14" x14ac:dyDescent="0.2">
      <c r="A140" s="7" t="s">
        <v>15</v>
      </c>
      <c r="B140" s="8">
        <v>6005</v>
      </c>
      <c r="C140" s="29">
        <v>2932460.71</v>
      </c>
      <c r="D140" s="30">
        <v>576294.25</v>
      </c>
      <c r="E140" s="9">
        <f t="shared" si="8"/>
        <v>0.19652241137784929</v>
      </c>
      <c r="F140" s="29">
        <v>2932460.71</v>
      </c>
      <c r="G140" s="30">
        <v>576294.25</v>
      </c>
      <c r="H140" s="9">
        <f t="shared" si="9"/>
        <v>0.19652241137784929</v>
      </c>
      <c r="I140" s="29">
        <v>868003.28</v>
      </c>
      <c r="J140" s="30">
        <v>1009969.14</v>
      </c>
      <c r="K140" s="9">
        <f t="shared" si="10"/>
        <v>1.1635545202087254</v>
      </c>
      <c r="L140" s="29">
        <v>324540.45</v>
      </c>
      <c r="M140" s="30">
        <v>265813.38</v>
      </c>
      <c r="N140" s="9">
        <f t="shared" si="11"/>
        <v>0.81904545334795709</v>
      </c>
    </row>
    <row r="141" spans="1:14" x14ac:dyDescent="0.2">
      <c r="A141" s="7" t="s">
        <v>28</v>
      </c>
      <c r="B141" s="8">
        <v>14004</v>
      </c>
      <c r="C141" s="29">
        <v>31088300.530000001</v>
      </c>
      <c r="D141" s="30">
        <v>6672767.2000000002</v>
      </c>
      <c r="E141" s="9">
        <f t="shared" si="8"/>
        <v>0.21463917571051608</v>
      </c>
      <c r="F141" s="29">
        <v>31088300.530000001</v>
      </c>
      <c r="G141" s="30">
        <v>6858244.0700000003</v>
      </c>
      <c r="H141" s="9">
        <f t="shared" si="9"/>
        <v>0.22060530659698946</v>
      </c>
      <c r="I141" s="29">
        <v>16796236.829999998</v>
      </c>
      <c r="J141" s="30">
        <v>5022910.62</v>
      </c>
      <c r="K141" s="9">
        <f t="shared" si="10"/>
        <v>0.29904976161258384</v>
      </c>
      <c r="L141" s="29">
        <v>8178638.04</v>
      </c>
      <c r="M141" s="30">
        <v>2954137.01</v>
      </c>
      <c r="N141" s="9">
        <f t="shared" si="11"/>
        <v>0.36120158338734842</v>
      </c>
    </row>
    <row r="142" spans="1:14" x14ac:dyDescent="0.2">
      <c r="A142" s="7" t="s">
        <v>38</v>
      </c>
      <c r="B142" s="8">
        <v>18003</v>
      </c>
      <c r="C142" s="29">
        <v>2585281.09</v>
      </c>
      <c r="D142" s="30">
        <v>738910.52</v>
      </c>
      <c r="E142" s="9">
        <f t="shared" si="8"/>
        <v>0.2858143831470179</v>
      </c>
      <c r="F142" s="29">
        <v>3220281.09</v>
      </c>
      <c r="G142" s="30">
        <v>5499952.0600000005</v>
      </c>
      <c r="H142" s="9">
        <f t="shared" si="9"/>
        <v>1.7079105538578934</v>
      </c>
      <c r="I142" s="29">
        <v>522962.85</v>
      </c>
      <c r="J142" s="30">
        <v>1457378.4</v>
      </c>
      <c r="K142" s="9">
        <f t="shared" si="10"/>
        <v>2.786772330003938</v>
      </c>
      <c r="L142" s="29">
        <v>368646.25</v>
      </c>
      <c r="M142" s="30">
        <v>687071.21</v>
      </c>
      <c r="N142" s="9">
        <f t="shared" si="11"/>
        <v>1.8637683416011961</v>
      </c>
    </row>
    <row r="143" spans="1:14" x14ac:dyDescent="0.2">
      <c r="A143" s="7" t="s">
        <v>29</v>
      </c>
      <c r="B143" s="8">
        <v>14005</v>
      </c>
      <c r="C143" s="29">
        <v>3791145.15</v>
      </c>
      <c r="D143" s="30">
        <v>230143.01</v>
      </c>
      <c r="E143" s="9">
        <f t="shared" si="8"/>
        <v>6.0705407177564806E-2</v>
      </c>
      <c r="F143" s="29">
        <v>3791145.15</v>
      </c>
      <c r="G143" s="30">
        <v>230143.01</v>
      </c>
      <c r="H143" s="9">
        <f t="shared" si="9"/>
        <v>6.0705407177564806E-2</v>
      </c>
      <c r="I143" s="29">
        <v>1277810.1399999999</v>
      </c>
      <c r="J143" s="30">
        <v>3068958.21</v>
      </c>
      <c r="K143" s="9">
        <f t="shared" si="10"/>
        <v>2.4017325531631797</v>
      </c>
      <c r="L143" s="29">
        <v>466020.9</v>
      </c>
      <c r="M143" s="30">
        <v>153453.22</v>
      </c>
      <c r="N143" s="9">
        <f t="shared" si="11"/>
        <v>0.32928398704864953</v>
      </c>
    </row>
    <row r="144" spans="1:14" x14ac:dyDescent="0.2">
      <c r="A144" s="7" t="s">
        <v>145</v>
      </c>
      <c r="B144" s="8">
        <v>18005</v>
      </c>
      <c r="C144" s="29">
        <v>4951801.82</v>
      </c>
      <c r="D144" s="30">
        <v>1394230.84</v>
      </c>
      <c r="E144" s="9">
        <f t="shared" si="8"/>
        <v>0.28156030687027778</v>
      </c>
      <c r="F144" s="29">
        <v>4951801.82</v>
      </c>
      <c r="G144" s="30">
        <v>1394230.8399999999</v>
      </c>
      <c r="H144" s="9">
        <f t="shared" si="9"/>
        <v>0.28156030687027772</v>
      </c>
      <c r="I144" s="29">
        <v>2876026.33</v>
      </c>
      <c r="J144" s="30">
        <v>1889587.11</v>
      </c>
      <c r="K144" s="9">
        <f t="shared" si="10"/>
        <v>0.65701314702497871</v>
      </c>
      <c r="L144" s="29">
        <v>1075948.1299999999</v>
      </c>
      <c r="M144" s="30">
        <v>2000721.43</v>
      </c>
      <c r="N144" s="9">
        <f t="shared" si="11"/>
        <v>1.859496172924247</v>
      </c>
    </row>
    <row r="145" spans="1:15" x14ac:dyDescent="0.2">
      <c r="A145" s="7" t="s">
        <v>63</v>
      </c>
      <c r="B145" s="8">
        <v>36002</v>
      </c>
      <c r="C145" s="29">
        <v>4380345.18</v>
      </c>
      <c r="D145" s="30">
        <v>1279149.31</v>
      </c>
      <c r="E145" s="9">
        <f t="shared" si="8"/>
        <v>0.29202020786864108</v>
      </c>
      <c r="F145" s="29">
        <v>4380345.18</v>
      </c>
      <c r="G145" s="30">
        <v>1292358.3600000001</v>
      </c>
      <c r="H145" s="9">
        <f t="shared" si="9"/>
        <v>0.29503573506049591</v>
      </c>
      <c r="I145" s="29">
        <v>899346.58</v>
      </c>
      <c r="J145" s="30">
        <v>2221218.9700000002</v>
      </c>
      <c r="K145" s="9">
        <f t="shared" si="10"/>
        <v>2.4698142177846503</v>
      </c>
      <c r="L145" s="29">
        <v>704654.29</v>
      </c>
      <c r="M145" s="30">
        <v>962390.66</v>
      </c>
      <c r="N145" s="9">
        <f t="shared" si="11"/>
        <v>1.3657628622398652</v>
      </c>
    </row>
    <row r="146" spans="1:15" x14ac:dyDescent="0.2">
      <c r="A146" s="7" t="s">
        <v>92</v>
      </c>
      <c r="B146" s="8">
        <v>49007</v>
      </c>
      <c r="C146" s="29">
        <v>12863237.48</v>
      </c>
      <c r="D146" s="30">
        <v>3369355.17</v>
      </c>
      <c r="E146" s="9">
        <f t="shared" si="8"/>
        <v>0.26193679275833442</v>
      </c>
      <c r="F146" s="29">
        <v>12863237.48</v>
      </c>
      <c r="G146" s="30">
        <v>3385705.17</v>
      </c>
      <c r="H146" s="9">
        <f t="shared" si="9"/>
        <v>0.26320785690726434</v>
      </c>
      <c r="I146" s="29">
        <v>3115858.93</v>
      </c>
      <c r="J146" s="30">
        <v>1427278.59</v>
      </c>
      <c r="K146" s="9">
        <f t="shared" si="10"/>
        <v>0.45806906604722314</v>
      </c>
      <c r="L146" s="29">
        <v>2899118.33</v>
      </c>
      <c r="M146" s="30">
        <v>370094.51</v>
      </c>
      <c r="N146" s="9">
        <f t="shared" si="11"/>
        <v>0.1276576075458086</v>
      </c>
    </row>
    <row r="147" spans="1:15" x14ac:dyDescent="0.2">
      <c r="A147" s="7" t="s">
        <v>3</v>
      </c>
      <c r="B147" s="8">
        <v>1003</v>
      </c>
      <c r="C147" s="29">
        <v>1738656.1</v>
      </c>
      <c r="D147" s="30">
        <v>1072977.93</v>
      </c>
      <c r="E147" s="9">
        <f t="shared" si="8"/>
        <v>0.61713062750017089</v>
      </c>
      <c r="F147" s="29">
        <v>1738656.1</v>
      </c>
      <c r="G147" s="30">
        <v>1072977.93</v>
      </c>
      <c r="H147" s="9">
        <f t="shared" si="9"/>
        <v>0.61713062750017089</v>
      </c>
      <c r="I147" s="29">
        <v>466255.02</v>
      </c>
      <c r="J147" s="30">
        <v>761515.79</v>
      </c>
      <c r="K147" s="9">
        <f t="shared" si="10"/>
        <v>1.6332602488655243</v>
      </c>
      <c r="L147" s="29">
        <v>361011.4</v>
      </c>
      <c r="M147" s="30">
        <v>401761.98</v>
      </c>
      <c r="N147" s="9">
        <f t="shared" si="11"/>
        <v>1.1128789284770508</v>
      </c>
    </row>
    <row r="148" spans="1:15" x14ac:dyDescent="0.2">
      <c r="A148" s="7" t="s">
        <v>84</v>
      </c>
      <c r="B148" s="8">
        <v>47001</v>
      </c>
      <c r="C148" s="29">
        <v>5548717.8499999996</v>
      </c>
      <c r="D148" s="30">
        <v>183762.43</v>
      </c>
      <c r="E148" s="9">
        <f t="shared" si="8"/>
        <v>3.3117998602145537E-2</v>
      </c>
      <c r="F148" s="29">
        <v>7346246.5599999996</v>
      </c>
      <c r="G148" s="30">
        <v>10626672.289999999</v>
      </c>
      <c r="H148" s="9">
        <f t="shared" si="9"/>
        <v>1.4465444636532863</v>
      </c>
      <c r="I148" s="29">
        <v>9527475.75</v>
      </c>
      <c r="J148" s="30">
        <v>348832.27</v>
      </c>
      <c r="K148" s="9">
        <f t="shared" si="10"/>
        <v>3.6613293925203641E-2</v>
      </c>
      <c r="L148" s="29">
        <v>1035686.6</v>
      </c>
      <c r="M148" s="30">
        <v>86135.63</v>
      </c>
      <c r="N148" s="9">
        <f t="shared" si="11"/>
        <v>8.316765901963008E-2</v>
      </c>
    </row>
    <row r="149" spans="1:15" x14ac:dyDescent="0.2">
      <c r="A149" s="7" t="s">
        <v>24</v>
      </c>
      <c r="B149" s="8">
        <v>12003</v>
      </c>
      <c r="C149" s="29">
        <v>3399672.95</v>
      </c>
      <c r="D149" s="30">
        <v>758352.73</v>
      </c>
      <c r="E149" s="9">
        <f t="shared" si="8"/>
        <v>0.22306637760552819</v>
      </c>
      <c r="F149" s="29">
        <v>3399672.95</v>
      </c>
      <c r="G149" s="30">
        <v>758352.73</v>
      </c>
      <c r="H149" s="9">
        <f t="shared" si="9"/>
        <v>0.22306637760552819</v>
      </c>
      <c r="I149" s="29">
        <v>4325537.82</v>
      </c>
      <c r="J149" s="30">
        <v>767470.75</v>
      </c>
      <c r="K149" s="9">
        <f t="shared" si="10"/>
        <v>0.17742782098712523</v>
      </c>
      <c r="L149" s="29">
        <v>405394.28</v>
      </c>
      <c r="M149" s="30">
        <v>425476.14</v>
      </c>
      <c r="N149" s="9">
        <f t="shared" si="11"/>
        <v>1.0495366140834548</v>
      </c>
    </row>
    <row r="150" spans="1:15" x14ac:dyDescent="0.2">
      <c r="A150" s="7" t="s">
        <v>105</v>
      </c>
      <c r="B150" s="8">
        <v>54007</v>
      </c>
      <c r="C150" s="29">
        <v>3008788.24</v>
      </c>
      <c r="D150" s="30">
        <v>717254.06</v>
      </c>
      <c r="E150" s="9">
        <f t="shared" si="8"/>
        <v>0.23838635450130582</v>
      </c>
      <c r="F150" s="29">
        <v>3158788.24</v>
      </c>
      <c r="G150" s="30">
        <v>1554882.06</v>
      </c>
      <c r="H150" s="9">
        <f t="shared" si="9"/>
        <v>0.49224004328951154</v>
      </c>
      <c r="I150" s="29">
        <v>707298.38</v>
      </c>
      <c r="J150" s="30">
        <v>480287.2</v>
      </c>
      <c r="K150" s="9">
        <f t="shared" si="10"/>
        <v>0.67904467701452953</v>
      </c>
      <c r="L150" s="29">
        <v>402155.1</v>
      </c>
      <c r="M150" s="30">
        <v>646611.31999999995</v>
      </c>
      <c r="N150" s="9">
        <f t="shared" si="11"/>
        <v>1.6078655225309837</v>
      </c>
    </row>
    <row r="151" spans="1:15" x14ac:dyDescent="0.2">
      <c r="A151" s="7" t="s">
        <v>111</v>
      </c>
      <c r="B151" s="8">
        <v>59002</v>
      </c>
      <c r="C151" s="29">
        <v>7166844.0999999996</v>
      </c>
      <c r="D151" s="30">
        <v>1510119.62</v>
      </c>
      <c r="E151" s="9">
        <f t="shared" si="8"/>
        <v>0.21070914881488775</v>
      </c>
      <c r="F151" s="29">
        <v>7182289.1799999997</v>
      </c>
      <c r="G151" s="30">
        <v>5842068.8500000006</v>
      </c>
      <c r="H151" s="9">
        <f t="shared" si="9"/>
        <v>0.81339928031135067</v>
      </c>
      <c r="I151" s="29">
        <v>2719680.33</v>
      </c>
      <c r="J151" s="30">
        <v>4410492.53</v>
      </c>
      <c r="K151" s="9">
        <f t="shared" si="10"/>
        <v>1.6216951975381608</v>
      </c>
      <c r="L151" s="29">
        <v>1532604.16</v>
      </c>
      <c r="M151" s="30">
        <v>713350.79</v>
      </c>
      <c r="N151" s="9">
        <f t="shared" si="11"/>
        <v>0.46545011987961726</v>
      </c>
    </row>
    <row r="152" spans="1:15" x14ac:dyDescent="0.2">
      <c r="A152" s="7" t="s">
        <v>134</v>
      </c>
      <c r="B152" s="8">
        <v>2006</v>
      </c>
      <c r="C152" s="29">
        <v>3405912.67</v>
      </c>
      <c r="D152" s="30">
        <v>641880.63</v>
      </c>
      <c r="E152" s="9">
        <f t="shared" si="8"/>
        <v>0.18846068357941778</v>
      </c>
      <c r="F152" s="29">
        <v>3405912.67</v>
      </c>
      <c r="G152" s="30">
        <v>643880.63</v>
      </c>
      <c r="H152" s="9">
        <f t="shared" si="9"/>
        <v>0.18904789769609684</v>
      </c>
      <c r="I152" s="29">
        <v>2463232.5099999998</v>
      </c>
      <c r="J152" s="30">
        <v>3227867.85</v>
      </c>
      <c r="K152" s="9">
        <f t="shared" si="10"/>
        <v>1.3104194739618795</v>
      </c>
      <c r="L152" s="29">
        <v>1160268.3600000001</v>
      </c>
      <c r="M152" s="30">
        <v>270679.32</v>
      </c>
      <c r="N152" s="9">
        <f t="shared" si="11"/>
        <v>0.23329027088181564</v>
      </c>
    </row>
    <row r="153" spans="1:15" x14ac:dyDescent="0.2">
      <c r="A153" s="7" t="s">
        <v>106</v>
      </c>
      <c r="B153" s="8">
        <v>55004</v>
      </c>
      <c r="C153" s="29">
        <v>2700345.97</v>
      </c>
      <c r="D153" s="30">
        <v>543468.64</v>
      </c>
      <c r="E153" s="9">
        <f t="shared" si="8"/>
        <v>0.20125889276328543</v>
      </c>
      <c r="F153" s="29">
        <v>2700345.97</v>
      </c>
      <c r="G153" s="30">
        <v>543468.64</v>
      </c>
      <c r="H153" s="9">
        <f t="shared" si="9"/>
        <v>0.20125889276328543</v>
      </c>
      <c r="I153" s="29">
        <v>2623936.0499999998</v>
      </c>
      <c r="J153" s="30">
        <v>1669322.83</v>
      </c>
      <c r="K153" s="9">
        <f t="shared" si="10"/>
        <v>0.63619036370951199</v>
      </c>
      <c r="L153" s="29">
        <v>557631.85</v>
      </c>
      <c r="M153" s="30">
        <v>488795.95</v>
      </c>
      <c r="N153" s="9">
        <f t="shared" si="11"/>
        <v>0.87655672824283626</v>
      </c>
    </row>
    <row r="154" spans="1:15" x14ac:dyDescent="0.2">
      <c r="A154" s="7" t="s">
        <v>121</v>
      </c>
      <c r="B154" s="8">
        <v>63003</v>
      </c>
      <c r="C154" s="29">
        <v>25542823.27</v>
      </c>
      <c r="D154" s="30">
        <v>8680667.5199999996</v>
      </c>
      <c r="E154" s="9">
        <f t="shared" si="8"/>
        <v>0.33984761309433748</v>
      </c>
      <c r="F154" s="29">
        <v>25589801.27</v>
      </c>
      <c r="G154" s="30">
        <v>8977128.4800000004</v>
      </c>
      <c r="H154" s="9">
        <f t="shared" si="9"/>
        <v>0.35080883924347883</v>
      </c>
      <c r="I154" s="29">
        <v>7591759.3499999996</v>
      </c>
      <c r="J154" s="30">
        <v>10124562.42</v>
      </c>
      <c r="K154" s="9">
        <f t="shared" si="10"/>
        <v>1.3336253104492835</v>
      </c>
      <c r="L154" s="29">
        <v>6486163.9400000004</v>
      </c>
      <c r="M154" s="30">
        <v>1555756.14</v>
      </c>
      <c r="N154" s="9">
        <f t="shared" si="11"/>
        <v>0.23985766539228112</v>
      </c>
    </row>
    <row r="155" spans="1:15" ht="13.5" thickBot="1" x14ac:dyDescent="0.25">
      <c r="A155" s="10"/>
      <c r="B155" s="11"/>
      <c r="C155" s="12">
        <f>SUM(C7:C154)</f>
        <v>1384210797.3999994</v>
      </c>
      <c r="D155" s="13">
        <f>SUM(D7:D154)</f>
        <v>266412614.59000003</v>
      </c>
      <c r="E155" s="14">
        <f t="shared" ref="E155" si="12">D155/C155</f>
        <v>0.19246534927368725</v>
      </c>
      <c r="F155" s="12">
        <f>SUM(F7:F154)</f>
        <v>1454458269.1900001</v>
      </c>
      <c r="G155" s="13">
        <f>SUM(G7:G154)</f>
        <v>540227439.03000009</v>
      </c>
      <c r="H155" s="14">
        <f t="shared" ref="H155" si="13">G155/F155</f>
        <v>0.3714286277397682</v>
      </c>
      <c r="I155" s="31">
        <f>SUM(I7:I154)</f>
        <v>441647711.95000005</v>
      </c>
      <c r="J155" s="32">
        <f>SUM(J7:J154)</f>
        <v>526057929.88000005</v>
      </c>
      <c r="K155" s="14">
        <f t="shared" ref="K155" si="14">J155/I155</f>
        <v>1.1911256769729541</v>
      </c>
      <c r="L155" s="12">
        <f>SUM(L7:L154)</f>
        <v>324867548.45000005</v>
      </c>
      <c r="M155" s="13">
        <f>SUM(M7:M154)</f>
        <v>110084087.12999997</v>
      </c>
      <c r="N155" s="14">
        <f t="shared" ref="N155" si="15">M155/L155</f>
        <v>0.33885836752618237</v>
      </c>
      <c r="O155" s="15"/>
    </row>
  </sheetData>
  <sortState xmlns:xlrd2="http://schemas.microsoft.com/office/spreadsheetml/2017/richdata2" ref="A7:O154">
    <sortCondition ref="A7:A154"/>
  </sortState>
  <mergeCells count="6">
    <mergeCell ref="L5:N5"/>
    <mergeCell ref="I5:K5"/>
    <mergeCell ref="C5:E5"/>
    <mergeCell ref="A5:A6"/>
    <mergeCell ref="F5:H5"/>
    <mergeCell ref="B5:B6"/>
  </mergeCells>
  <phoneticPr fontId="0" type="noConversion"/>
  <printOptions horizontalCentered="1"/>
  <pageMargins left="0.26" right="0.26" top="0.48" bottom="0.4" header="0.3" footer="0.2"/>
  <pageSetup scale="84" fitToHeight="0" orientation="landscape" r:id="rId1"/>
  <headerFooter alignWithMargins="0"/>
  <ignoredErrors>
    <ignoredError sqref="E155 K155 H15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Exp&amp;FB</vt:lpstr>
      <vt:lpstr>'Exp&amp;FB'!Print_Area</vt:lpstr>
      <vt:lpstr>'Exp&amp;FB'!Print_Titles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Norgaard, Krislyn</cp:lastModifiedBy>
  <cp:lastPrinted>2023-12-11T03:45:41Z</cp:lastPrinted>
  <dcterms:created xsi:type="dcterms:W3CDTF">2001-03-01T14:38:55Z</dcterms:created>
  <dcterms:modified xsi:type="dcterms:W3CDTF">2026-01-14T20:43:58Z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2026-01-08T22:52:49Z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abc35e1e-f6d8-4354-bea7-e11ccdd9eb59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