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RC16967\Downloads\"/>
    </mc:Choice>
  </mc:AlternateContent>
  <xr:revisionPtr revIDLastSave="0" documentId="13_ncr:1_{F381D750-8A1F-43AD-971D-7A1CF727FB0C}" xr6:coauthVersionLast="47" xr6:coauthVersionMax="47" xr10:uidLastSave="{00000000-0000-0000-0000-000000000000}"/>
  <bookViews>
    <workbookView xWindow="3150" yWindow="3150" windowWidth="25080" windowHeight="12450" xr2:uid="{4BF49A4F-189D-416F-81B2-485DA66C53DF}"/>
  </bookViews>
  <sheets>
    <sheet name="611 Reg &amp; Sup" sheetId="1" r:id="rId1"/>
  </sheets>
  <definedNames>
    <definedName name="\p">#REF!</definedName>
    <definedName name="_Key1" hidden="1">#REF!</definedName>
    <definedName name="_Order1" hidden="1">255</definedName>
    <definedName name="_Parse_Out" hidden="1">#REF!</definedName>
    <definedName name="_Sort" hidden="1">#REF!</definedName>
    <definedName name="ACTMatch">#REF!</definedName>
    <definedName name="ACTMatchAvg">#REF!</definedName>
    <definedName name="CORR_CURR">#REF!</definedName>
    <definedName name="MIG_CO">#REF!</definedName>
    <definedName name="MIG_CURR">#REF!</definedName>
    <definedName name="PRINT">#N/A</definedName>
    <definedName name="_xlnm.Print_Area">#REF!</definedName>
    <definedName name="qryNonPublicDistrictByGradeK_12">#REF!</definedName>
    <definedName name="TITLE_CURR">#REF!</definedName>
    <definedName name="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169" i="1" l="1"/>
  <c r="H169" i="1"/>
  <c r="G169" i="1"/>
  <c r="E169" i="1"/>
  <c r="D169" i="1"/>
  <c r="J168" i="1"/>
  <c r="F168" i="1"/>
  <c r="J167" i="1"/>
  <c r="F167" i="1"/>
  <c r="J166" i="1"/>
  <c r="F166" i="1"/>
  <c r="J165" i="1"/>
  <c r="F165" i="1"/>
  <c r="F169" i="1" s="1"/>
  <c r="J164" i="1"/>
  <c r="F164" i="1"/>
  <c r="J163" i="1"/>
  <c r="J169" i="1" s="1"/>
  <c r="F163" i="1"/>
  <c r="I160" i="1"/>
  <c r="H160" i="1"/>
  <c r="G160" i="1"/>
  <c r="E160" i="1"/>
  <c r="D160" i="1"/>
  <c r="J159" i="1"/>
  <c r="F159" i="1"/>
  <c r="J158" i="1"/>
  <c r="F158" i="1"/>
  <c r="J157" i="1"/>
  <c r="F157" i="1"/>
  <c r="J156" i="1"/>
  <c r="F156" i="1"/>
  <c r="J155" i="1"/>
  <c r="F155" i="1"/>
  <c r="J154" i="1"/>
  <c r="F154" i="1"/>
  <c r="J153" i="1"/>
  <c r="F153" i="1"/>
  <c r="J152" i="1"/>
  <c r="J160" i="1" s="1"/>
  <c r="F152" i="1"/>
  <c r="F160" i="1" s="1"/>
  <c r="I149" i="1"/>
  <c r="H149" i="1"/>
  <c r="G149" i="1"/>
  <c r="E149" i="1"/>
  <c r="D149" i="1"/>
  <c r="J148" i="1"/>
  <c r="F148" i="1"/>
  <c r="J147" i="1"/>
  <c r="F147" i="1"/>
  <c r="J146" i="1"/>
  <c r="F146" i="1"/>
  <c r="J145" i="1"/>
  <c r="F145" i="1"/>
  <c r="J144" i="1"/>
  <c r="F144" i="1"/>
  <c r="J143" i="1"/>
  <c r="F143" i="1"/>
  <c r="J142" i="1"/>
  <c r="F142" i="1"/>
  <c r="J141" i="1"/>
  <c r="F141" i="1"/>
  <c r="J140" i="1"/>
  <c r="F140" i="1"/>
  <c r="J139" i="1"/>
  <c r="F139" i="1"/>
  <c r="J138" i="1"/>
  <c r="F138" i="1"/>
  <c r="J137" i="1"/>
  <c r="F137" i="1"/>
  <c r="J136" i="1"/>
  <c r="F136" i="1"/>
  <c r="J135" i="1"/>
  <c r="F135" i="1"/>
  <c r="J134" i="1"/>
  <c r="F134" i="1"/>
  <c r="J133" i="1"/>
  <c r="F133" i="1"/>
  <c r="J132" i="1"/>
  <c r="F132" i="1"/>
  <c r="J131" i="1"/>
  <c r="F131" i="1"/>
  <c r="J130" i="1"/>
  <c r="F130" i="1"/>
  <c r="J129" i="1"/>
  <c r="F129" i="1"/>
  <c r="J128" i="1"/>
  <c r="F128" i="1"/>
  <c r="J127" i="1"/>
  <c r="F127" i="1"/>
  <c r="J126" i="1"/>
  <c r="J149" i="1" s="1"/>
  <c r="F126" i="1"/>
  <c r="F149" i="1" s="1"/>
  <c r="J123" i="1"/>
  <c r="I123" i="1"/>
  <c r="H123" i="1"/>
  <c r="G123" i="1"/>
  <c r="E123" i="1"/>
  <c r="D123" i="1"/>
  <c r="J122" i="1"/>
  <c r="F122" i="1"/>
  <c r="J121" i="1"/>
  <c r="F121" i="1"/>
  <c r="J120" i="1"/>
  <c r="F120" i="1"/>
  <c r="J119" i="1"/>
  <c r="F119" i="1"/>
  <c r="J118" i="1"/>
  <c r="F118" i="1"/>
  <c r="J117" i="1"/>
  <c r="F117" i="1"/>
  <c r="J116" i="1"/>
  <c r="F116" i="1"/>
  <c r="J115" i="1"/>
  <c r="F115" i="1"/>
  <c r="J114" i="1"/>
  <c r="F114" i="1"/>
  <c r="F123" i="1" s="1"/>
  <c r="I111" i="1"/>
  <c r="G111" i="1"/>
  <c r="E111" i="1"/>
  <c r="D111" i="1"/>
  <c r="J110" i="1"/>
  <c r="F110" i="1"/>
  <c r="J109" i="1"/>
  <c r="F109" i="1"/>
  <c r="J108" i="1"/>
  <c r="F108" i="1"/>
  <c r="J107" i="1"/>
  <c r="F107" i="1"/>
  <c r="J106" i="1"/>
  <c r="F106" i="1"/>
  <c r="J105" i="1"/>
  <c r="F105" i="1"/>
  <c r="J104" i="1"/>
  <c r="F104" i="1"/>
  <c r="J103" i="1"/>
  <c r="F103" i="1"/>
  <c r="J102" i="1"/>
  <c r="J111" i="1" s="1"/>
  <c r="F102" i="1"/>
  <c r="F111" i="1" s="1"/>
  <c r="J97" i="1"/>
  <c r="F97" i="1"/>
  <c r="J96" i="1"/>
  <c r="F96" i="1"/>
  <c r="J95" i="1"/>
  <c r="F95" i="1"/>
  <c r="J94" i="1"/>
  <c r="F94" i="1"/>
  <c r="J93" i="1"/>
  <c r="F93" i="1"/>
  <c r="J92" i="1"/>
  <c r="F92" i="1"/>
  <c r="J91" i="1"/>
  <c r="F91" i="1"/>
  <c r="J90" i="1"/>
  <c r="F90" i="1"/>
  <c r="J89" i="1"/>
  <c r="F89" i="1"/>
  <c r="J88" i="1"/>
  <c r="F88" i="1"/>
  <c r="J87" i="1"/>
  <c r="F87" i="1"/>
  <c r="J86" i="1"/>
  <c r="F86" i="1"/>
  <c r="J85" i="1"/>
  <c r="F85" i="1"/>
  <c r="J84" i="1"/>
  <c r="F84" i="1"/>
  <c r="J83" i="1"/>
  <c r="F83" i="1"/>
  <c r="J82" i="1"/>
  <c r="F82" i="1"/>
  <c r="J81" i="1"/>
  <c r="F81" i="1"/>
  <c r="J80" i="1"/>
  <c r="F80" i="1"/>
  <c r="J79" i="1"/>
  <c r="F79" i="1"/>
  <c r="J78" i="1"/>
  <c r="F78" i="1"/>
  <c r="J77" i="1"/>
  <c r="F77" i="1"/>
  <c r="J76" i="1"/>
  <c r="F76" i="1"/>
  <c r="J75" i="1"/>
  <c r="F75" i="1"/>
  <c r="J74" i="1"/>
  <c r="F74" i="1"/>
  <c r="J73" i="1"/>
  <c r="F73" i="1"/>
  <c r="J72" i="1"/>
  <c r="F72" i="1"/>
  <c r="J71" i="1"/>
  <c r="F71" i="1"/>
  <c r="J70" i="1"/>
  <c r="F70" i="1"/>
  <c r="J69" i="1"/>
  <c r="F69" i="1"/>
  <c r="J68" i="1"/>
  <c r="F68" i="1"/>
  <c r="J67" i="1"/>
  <c r="F67" i="1"/>
  <c r="J66" i="1"/>
  <c r="F66" i="1"/>
  <c r="J65" i="1"/>
  <c r="F65" i="1"/>
  <c r="J64" i="1"/>
  <c r="F64" i="1"/>
  <c r="J63" i="1"/>
  <c r="F63" i="1"/>
  <c r="J62" i="1"/>
  <c r="F62" i="1"/>
  <c r="J61" i="1"/>
  <c r="F61" i="1"/>
  <c r="J60" i="1"/>
  <c r="F60" i="1"/>
  <c r="J59" i="1"/>
  <c r="F59" i="1"/>
  <c r="J58" i="1"/>
  <c r="F58" i="1"/>
  <c r="J57" i="1"/>
  <c r="F57" i="1"/>
  <c r="J56" i="1"/>
  <c r="F56" i="1"/>
  <c r="J55" i="1"/>
  <c r="F55" i="1"/>
  <c r="J54" i="1"/>
  <c r="F54" i="1"/>
  <c r="J53" i="1"/>
  <c r="F53" i="1"/>
  <c r="J52" i="1"/>
  <c r="F52" i="1"/>
  <c r="J51" i="1"/>
  <c r="F51" i="1"/>
  <c r="J50" i="1"/>
  <c r="F50" i="1"/>
  <c r="J49" i="1"/>
  <c r="F49" i="1"/>
  <c r="J48" i="1"/>
  <c r="F48" i="1"/>
  <c r="J47" i="1"/>
  <c r="F47" i="1"/>
  <c r="J46" i="1"/>
  <c r="F46" i="1"/>
  <c r="J45" i="1"/>
  <c r="F45" i="1"/>
  <c r="J44" i="1"/>
  <c r="F44" i="1"/>
  <c r="J43" i="1"/>
  <c r="F43" i="1"/>
  <c r="J42" i="1"/>
  <c r="F42" i="1"/>
  <c r="J41" i="1"/>
  <c r="F41" i="1"/>
  <c r="J40" i="1"/>
  <c r="F40" i="1"/>
  <c r="J39" i="1"/>
  <c r="F39" i="1"/>
  <c r="J38" i="1"/>
  <c r="F38" i="1"/>
  <c r="J37" i="1"/>
  <c r="F37" i="1"/>
  <c r="J36" i="1"/>
  <c r="F36" i="1"/>
  <c r="J35" i="1"/>
  <c r="F35" i="1"/>
  <c r="J34" i="1"/>
  <c r="F34" i="1"/>
  <c r="J33" i="1"/>
  <c r="F33" i="1"/>
  <c r="J32" i="1"/>
  <c r="F32" i="1"/>
  <c r="J31" i="1"/>
  <c r="F31" i="1"/>
  <c r="J30" i="1"/>
  <c r="F30" i="1"/>
  <c r="J29" i="1"/>
  <c r="F29" i="1"/>
  <c r="J28" i="1"/>
  <c r="F28" i="1"/>
  <c r="J27" i="1"/>
  <c r="F27" i="1"/>
  <c r="J26" i="1"/>
  <c r="F26" i="1"/>
  <c r="J25" i="1"/>
  <c r="F25" i="1"/>
  <c r="J24" i="1"/>
  <c r="F24" i="1"/>
  <c r="J23" i="1"/>
  <c r="F23" i="1"/>
  <c r="J22" i="1"/>
  <c r="F22" i="1"/>
  <c r="J21" i="1"/>
  <c r="F21" i="1"/>
  <c r="J20" i="1"/>
  <c r="F20" i="1"/>
  <c r="J19" i="1"/>
  <c r="F19" i="1"/>
  <c r="J18" i="1"/>
  <c r="F18" i="1"/>
  <c r="J17" i="1"/>
  <c r="F17" i="1"/>
  <c r="J16" i="1"/>
  <c r="F16" i="1"/>
  <c r="J15" i="1"/>
  <c r="F15" i="1"/>
  <c r="J14" i="1"/>
  <c r="F14" i="1"/>
  <c r="J13" i="1"/>
  <c r="F13" i="1"/>
  <c r="J12" i="1"/>
  <c r="F12" i="1"/>
  <c r="J11" i="1"/>
  <c r="F11" i="1"/>
  <c r="J10" i="1"/>
  <c r="F10" i="1"/>
  <c r="J9" i="1"/>
  <c r="F9" i="1"/>
  <c r="J8" i="1"/>
  <c r="F8" i="1"/>
  <c r="J7" i="1"/>
  <c r="F7" i="1"/>
  <c r="J6" i="1"/>
  <c r="F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Gageby, Mark</author>
  </authors>
  <commentList>
    <comment ref="B140" authorId="0" shapeId="0" xr:uid="{91839D92-5D98-4C84-A918-3A4A6EE26308}">
      <text>
        <r>
          <rPr>
            <b/>
            <sz val="9"/>
            <color indexed="81"/>
            <rFont val="Tahoma"/>
            <family val="2"/>
          </rPr>
          <t>Gageby, Mark:</t>
        </r>
        <r>
          <rPr>
            <sz val="9"/>
            <color indexed="81"/>
            <rFont val="Tahoma"/>
            <family val="2"/>
          </rPr>
          <t xml:space="preserve">
updated 04/20/23
</t>
        </r>
      </text>
    </comment>
  </commentList>
</comments>
</file>

<file path=xl/sharedStrings.xml><?xml version="1.0" encoding="utf-8"?>
<sst xmlns="http://schemas.openxmlformats.org/spreadsheetml/2006/main" count="175" uniqueCount="165">
  <si>
    <r>
      <t>IDEA Part B 611 FY 2027</t>
    </r>
    <r>
      <rPr>
        <b/>
        <sz val="11"/>
        <color indexed="1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Flowthrough</t>
    </r>
  </si>
  <si>
    <t>*Supplemental funding is currently included in the regular allocation in GMS; it will be reloaded as carryover later this fall. LEA's will be notified when to complete amendments. Overall totals will not change from orignal approved application</t>
  </si>
  <si>
    <t>Regular Allocation</t>
  </si>
  <si>
    <t>Supplemental Allocation</t>
  </si>
  <si>
    <t>STATEID</t>
  </si>
  <si>
    <t>LEAID</t>
  </si>
  <si>
    <t>DISTRICT NAME</t>
  </si>
  <si>
    <t>Total District Allocation</t>
  </si>
  <si>
    <t>Private Proportionate Share</t>
  </si>
  <si>
    <t>Public Allocation</t>
  </si>
  <si>
    <t>Grand Total</t>
  </si>
  <si>
    <t>15% CEIS</t>
  </si>
  <si>
    <t>ABERDEEN 06-1</t>
  </si>
  <si>
    <t>AGAR-BLUNT-ONIDA 58-3</t>
  </si>
  <si>
    <t>ARMOUR 21-1</t>
  </si>
  <si>
    <t>BALTIC 49-1</t>
  </si>
  <si>
    <t>BELLE FOURCHE 09-1</t>
  </si>
  <si>
    <t>BENNETT COUNTY 03-1</t>
  </si>
  <si>
    <t>BISON 52-1</t>
  </si>
  <si>
    <t>BOWDLE 22-1</t>
  </si>
  <si>
    <t>BRANDON VALLEY 49-2</t>
  </si>
  <si>
    <t>BROOKINGS 05-1</t>
  </si>
  <si>
    <t>BURKE 26-2</t>
  </si>
  <si>
    <t>CENTERVILLE 60-1</t>
  </si>
  <si>
    <t>CHAMBERLAIN 07-1</t>
  </si>
  <si>
    <t>CHESTER 39-1</t>
  </si>
  <si>
    <t>COLMAN-EGAN 50-5</t>
  </si>
  <si>
    <t>COLOME 59-3</t>
  </si>
  <si>
    <t>CORSICA-STICKNEY 21-3</t>
  </si>
  <si>
    <t>CUSTER 16-1</t>
  </si>
  <si>
    <t>DAKOTA VALLEY 61-8</t>
  </si>
  <si>
    <t>DELL RAPIDS 49-3</t>
  </si>
  <si>
    <t>DOUGLAS 51-1</t>
  </si>
  <si>
    <t>DUPREE 64-2</t>
  </si>
  <si>
    <t>EAGLE BUTTE 20-1</t>
  </si>
  <si>
    <t>EDGEMONT 23-1</t>
  </si>
  <si>
    <t>ELK MOUNTAIN 16-2</t>
  </si>
  <si>
    <t>EUREKA 44-1</t>
  </si>
  <si>
    <t>FAITH 46-2</t>
  </si>
  <si>
    <t>FAULKTON 24-4</t>
  </si>
  <si>
    <t>FLANDREAU 50-3</t>
  </si>
  <si>
    <t>GARRETSON 49-4</t>
  </si>
  <si>
    <t>GAYVILLE-VOLIN 63-1</t>
  </si>
  <si>
    <t>GETTYSBURG 53-1</t>
  </si>
  <si>
    <t>GREGORY 26-4</t>
  </si>
  <si>
    <t>HAAKON 27-1</t>
  </si>
  <si>
    <t>HARDING COUNTY 31-1</t>
  </si>
  <si>
    <t>HARRISBURG 41-2</t>
  </si>
  <si>
    <t>HERREID 10-1</t>
  </si>
  <si>
    <t>HIGHMORE-HARROLD34-2</t>
  </si>
  <si>
    <t>HILL CITY 51-2</t>
  </si>
  <si>
    <t>HOT SPRINGS 23-2</t>
  </si>
  <si>
    <t>HOVEN 53-2</t>
  </si>
  <si>
    <t>HOWARD 48-3</t>
  </si>
  <si>
    <t>HURON 02-2</t>
  </si>
  <si>
    <t>IPSWICH 22-6</t>
  </si>
  <si>
    <t>JONES COUNTY 37-3</t>
  </si>
  <si>
    <t>KADOKA AREA 35-2</t>
  </si>
  <si>
    <t>KIMBALL 07-2</t>
  </si>
  <si>
    <t>LEAD-DEADWOOD 40-1</t>
  </si>
  <si>
    <t>LEMMON 52-4</t>
  </si>
  <si>
    <t>LENNOX 41-4</t>
  </si>
  <si>
    <t>LYMAN 42-1</t>
  </si>
  <si>
    <t>MADISON CENTRAL 39-2</t>
  </si>
  <si>
    <t>MCINTOSH 15-1</t>
  </si>
  <si>
    <t>MCLAUGHLIN 15-2</t>
  </si>
  <si>
    <t>MEADE 46-1</t>
  </si>
  <si>
    <t>MILBANK 25-4</t>
  </si>
  <si>
    <t>MILLER 29-4</t>
  </si>
  <si>
    <t>MITCHELL 17-2</t>
  </si>
  <si>
    <t>MOBRIDGE-POLLOCK 62-6</t>
  </si>
  <si>
    <t>MOUNT VERNON 17-3</t>
  </si>
  <si>
    <t>NEW UNDERWOOD 51-3</t>
  </si>
  <si>
    <t>NEWELL 09-2</t>
  </si>
  <si>
    <t>OELRICHS 23-3</t>
  </si>
  <si>
    <t>OGLALA LAKOTA COUNTY 65-1</t>
  </si>
  <si>
    <t>PARKSTON 33-3</t>
  </si>
  <si>
    <t>PIERRE 32-2</t>
  </si>
  <si>
    <t>PLANKINTON 01-1</t>
  </si>
  <si>
    <t>PLATTE-GEDDES 11-5</t>
  </si>
  <si>
    <t>RAPID CITY 51-4</t>
  </si>
  <si>
    <t>REDFIELD 56-4</t>
  </si>
  <si>
    <t>SANBORN CENTRAL 55-5</t>
  </si>
  <si>
    <t>SELBY 62-5</t>
  </si>
  <si>
    <t>SIOUX FALLS 49-5</t>
  </si>
  <si>
    <t>SISSETON 54-2</t>
  </si>
  <si>
    <t>SPEARFISH 40-2</t>
  </si>
  <si>
    <t>STANLEY COUNTY 57-1</t>
  </si>
  <si>
    <t>TEA AREA 41-5</t>
  </si>
  <si>
    <t>TIMBER LAKE 20-3</t>
  </si>
  <si>
    <t>TODD COUNTY 66-1</t>
  </si>
  <si>
    <t>TRI-VALLEY 49-6</t>
  </si>
  <si>
    <t>VERMILLION 13-1</t>
  </si>
  <si>
    <t>WAKPALA 15-3</t>
  </si>
  <si>
    <t>WALL 51-5</t>
  </si>
  <si>
    <t>WATERTOWN 14-4</t>
  </si>
  <si>
    <t>WESSINGTON SPRINGS 36-2</t>
  </si>
  <si>
    <t>WEST CENTRAL 49-7</t>
  </si>
  <si>
    <t>WHITE LAKE 01-3</t>
  </si>
  <si>
    <t>WHITE RIVER 47-1</t>
  </si>
  <si>
    <t>WINNER 59-2</t>
  </si>
  <si>
    <t>WOLSEY-WESSINGTON 02-6</t>
  </si>
  <si>
    <t>WOONSOCKET 55-4</t>
  </si>
  <si>
    <t>YANKTON 63-3</t>
  </si>
  <si>
    <t>Cornbelt Educational Cooperative</t>
  </si>
  <si>
    <t xml:space="preserve">BRIDGEWATER-EMERY 30-3 </t>
  </si>
  <si>
    <t>CANISTOTA 43-1</t>
  </si>
  <si>
    <t>ETHAN 17-1</t>
  </si>
  <si>
    <t>FREEMAN 33-1</t>
  </si>
  <si>
    <t>HANSON 30-1</t>
  </si>
  <si>
    <t>MARION 60-3</t>
  </si>
  <si>
    <t>MCCOOK CENTRAL 43-7</t>
  </si>
  <si>
    <t>MONTROSE 43-2</t>
  </si>
  <si>
    <t>PARKER 60-4</t>
  </si>
  <si>
    <t>Cooperative Combine Total</t>
  </si>
  <si>
    <t>North Central Special Education Cooperative</t>
  </si>
  <si>
    <t>DOLAND 56-2</t>
  </si>
  <si>
    <t>EDMUNDS CENTRAL 22-5</t>
  </si>
  <si>
    <t>FREDERICK  AREA 06-2</t>
  </si>
  <si>
    <t>GROTON AREA 06-6</t>
  </si>
  <si>
    <t>HITCHCOCK -TULARE 56-6</t>
  </si>
  <si>
    <t>LANGFORD 45-5</t>
  </si>
  <si>
    <t>LEOLA 44-2</t>
  </si>
  <si>
    <t>NORTHWESTERN 56-7</t>
  </si>
  <si>
    <t>WARNER 06-5</t>
  </si>
  <si>
    <t>Northeast Educational Services Cooperative</t>
  </si>
  <si>
    <t>ARLINGTON 38-1</t>
  </si>
  <si>
    <t>BRITTON-HECLA 45-4</t>
  </si>
  <si>
    <t>CASTLEWOOD 28-1</t>
  </si>
  <si>
    <t>CLARK 12-2</t>
  </si>
  <si>
    <t>DE SMET 38-2</t>
  </si>
  <si>
    <t>DEUBROOK AREA 05-6</t>
  </si>
  <si>
    <t>DEUEL 19-4</t>
  </si>
  <si>
    <t>ELKTON 05-3</t>
  </si>
  <si>
    <t>ESTELLINE 28-2</t>
  </si>
  <si>
    <t>FLORENCE 14-1</t>
  </si>
  <si>
    <t>HAMLIN 28-3</t>
  </si>
  <si>
    <t>HENRY 14-2</t>
  </si>
  <si>
    <t>IROQUOIS 02-3</t>
  </si>
  <si>
    <t>LAKE PRESTON 38-3</t>
  </si>
  <si>
    <t>OLDHAM-RAMONA-RUTLAND 39-6</t>
  </si>
  <si>
    <t>ROSHOLT 54-4</t>
  </si>
  <si>
    <t>SIOUX VALLEY 05-5</t>
  </si>
  <si>
    <t>SUMMIT 54-6</t>
  </si>
  <si>
    <t>WAUBAY 18-3</t>
  </si>
  <si>
    <t>WAVERLY 14-5</t>
  </si>
  <si>
    <t>WEBSTER 18-5</t>
  </si>
  <si>
    <t>WILLOW LAKE 12-3</t>
  </si>
  <si>
    <t>WILMOT 54-7</t>
  </si>
  <si>
    <t>South Central Cooperative</t>
  </si>
  <si>
    <t>ANDES CENTRAL 11-1</t>
  </si>
  <si>
    <t>AVON 04-1</t>
  </si>
  <si>
    <t>BON HOMME 04-2</t>
  </si>
  <si>
    <t>MENNO 33-2</t>
  </si>
  <si>
    <t>SCOTLAND 04-3</t>
  </si>
  <si>
    <t>SOUTH CENTRAL 26-5</t>
  </si>
  <si>
    <t>TRIPP-DELMONT 33-5</t>
  </si>
  <si>
    <t>WAGNER 11-4</t>
  </si>
  <si>
    <t>Southeast Area Cooperative</t>
  </si>
  <si>
    <t>ALCESTER-HUDSON 61-1</t>
  </si>
  <si>
    <t>BERESFORD 61-2</t>
  </si>
  <si>
    <t>CANTON 41-1</t>
  </si>
  <si>
    <t>ELK POINT-JEFFERSON 61-7</t>
  </si>
  <si>
    <t>IRENE-WAKONDA 13-3</t>
  </si>
  <si>
    <t>VIBORG-HURLEY 60-6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</si>
</sst>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0"/>
      <name val="Arial"/>
    </font>
    <font>
      <b/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i/>
      <sz val="10"/>
      <color rgb="FFFF000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indexed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0"/>
      <color rgb="FFA20000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indexed="64"/>
      </left>
      <right/>
      <top/>
      <bottom style="medium">
        <color auto="1"/>
      </bottom>
      <diagonal/>
    </border>
    <border>
      <left style="thick">
        <color indexed="64"/>
      </left>
      <right style="thick">
        <color indexed="64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3" fillId="0" borderId="0" xfId="0" applyFont="1"/>
    <xf numFmtId="43" fontId="0" fillId="0" borderId="0" xfId="1" applyFont="1"/>
    <xf numFmtId="0" fontId="5" fillId="0" borderId="0" xfId="0" applyFont="1" applyAlignment="1">
      <alignment horizontal="center"/>
    </xf>
    <xf numFmtId="0" fontId="3" fillId="0" borderId="1" xfId="0" applyFont="1" applyBorder="1"/>
    <xf numFmtId="43" fontId="6" fillId="0" borderId="1" xfId="1" applyFont="1" applyBorder="1"/>
    <xf numFmtId="43" fontId="0" fillId="0" borderId="1" xfId="1" applyFont="1" applyBorder="1"/>
    <xf numFmtId="0" fontId="5" fillId="0" borderId="0" xfId="0" applyFont="1"/>
    <xf numFmtId="0" fontId="3" fillId="0" borderId="2" xfId="0" applyFont="1" applyBorder="1"/>
    <xf numFmtId="0" fontId="0" fillId="0" borderId="4" xfId="0" applyBorder="1"/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0" xfId="0" applyFont="1"/>
    <xf numFmtId="0" fontId="9" fillId="0" borderId="11" xfId="0" applyFont="1" applyBorder="1"/>
    <xf numFmtId="43" fontId="0" fillId="0" borderId="4" xfId="1" applyFont="1" applyBorder="1"/>
    <xf numFmtId="43" fontId="0" fillId="0" borderId="2" xfId="1" applyFont="1" applyFill="1" applyBorder="1"/>
    <xf numFmtId="43" fontId="0" fillId="0" borderId="12" xfId="1" applyFont="1" applyBorder="1"/>
    <xf numFmtId="43" fontId="0" fillId="0" borderId="11" xfId="1" applyFont="1" applyBorder="1"/>
    <xf numFmtId="43" fontId="0" fillId="0" borderId="10" xfId="0" applyNumberFormat="1" applyBorder="1"/>
    <xf numFmtId="43" fontId="3" fillId="0" borderId="4" xfId="1" applyFont="1" applyFill="1" applyBorder="1" applyAlignment="1"/>
    <xf numFmtId="43" fontId="0" fillId="0" borderId="0" xfId="0" applyNumberFormat="1"/>
    <xf numFmtId="43" fontId="0" fillId="0" borderId="11" xfId="1" applyFont="1" applyFill="1" applyBorder="1"/>
    <xf numFmtId="0" fontId="9" fillId="0" borderId="0" xfId="0" applyFont="1" applyAlignment="1">
      <alignment horizontal="right"/>
    </xf>
    <xf numFmtId="0" fontId="8" fillId="0" borderId="13" xfId="0" applyFont="1" applyBorder="1"/>
    <xf numFmtId="0" fontId="8" fillId="0" borderId="14" xfId="0" applyFont="1" applyBorder="1"/>
    <xf numFmtId="0" fontId="8" fillId="0" borderId="15" xfId="0" applyFont="1" applyBorder="1" applyAlignment="1">
      <alignment horizontal="left"/>
    </xf>
    <xf numFmtId="43" fontId="0" fillId="0" borderId="16" xfId="1" applyFont="1" applyBorder="1"/>
    <xf numFmtId="43" fontId="0" fillId="0" borderId="14" xfId="1" applyFont="1" applyBorder="1"/>
    <xf numFmtId="43" fontId="0" fillId="0" borderId="15" xfId="1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9" fillId="0" borderId="17" xfId="0" applyFont="1" applyBorder="1"/>
    <xf numFmtId="43" fontId="0" fillId="0" borderId="0" xfId="1" applyFont="1" applyBorder="1"/>
    <xf numFmtId="0" fontId="9" fillId="0" borderId="18" xfId="0" applyFont="1" applyBorder="1"/>
    <xf numFmtId="0" fontId="9" fillId="0" borderId="1" xfId="0" applyFont="1" applyBorder="1"/>
    <xf numFmtId="0" fontId="9" fillId="0" borderId="19" xfId="0" applyFont="1" applyBorder="1"/>
    <xf numFmtId="43" fontId="0" fillId="0" borderId="20" xfId="1" applyFont="1" applyBorder="1"/>
    <xf numFmtId="43" fontId="0" fillId="0" borderId="19" xfId="1" applyFont="1" applyFill="1" applyBorder="1"/>
    <xf numFmtId="43" fontId="0" fillId="0" borderId="19" xfId="1" applyFont="1" applyBorder="1"/>
    <xf numFmtId="43" fontId="0" fillId="0" borderId="21" xfId="0" applyNumberFormat="1" applyBorder="1"/>
    <xf numFmtId="0" fontId="3" fillId="0" borderId="22" xfId="0" applyFont="1" applyBorder="1"/>
    <xf numFmtId="0" fontId="1" fillId="0" borderId="22" xfId="0" applyFont="1" applyBorder="1"/>
    <xf numFmtId="43" fontId="6" fillId="0" borderId="22" xfId="1" applyFont="1" applyBorder="1"/>
    <xf numFmtId="43" fontId="0" fillId="0" borderId="22" xfId="1" applyFont="1" applyBorder="1"/>
    <xf numFmtId="43" fontId="6" fillId="0" borderId="22" xfId="0" applyNumberFormat="1" applyFont="1" applyBorder="1"/>
    <xf numFmtId="0" fontId="0" fillId="0" borderId="22" xfId="0" applyBorder="1"/>
    <xf numFmtId="0" fontId="1" fillId="0" borderId="13" xfId="0" applyFont="1" applyBorder="1"/>
    <xf numFmtId="0" fontId="1" fillId="0" borderId="14" xfId="0" applyFont="1" applyBorder="1"/>
    <xf numFmtId="0" fontId="9" fillId="0" borderId="23" xfId="0" applyFont="1" applyBorder="1"/>
    <xf numFmtId="0" fontId="9" fillId="0" borderId="5" xfId="0" applyFont="1" applyBorder="1"/>
    <xf numFmtId="0" fontId="8" fillId="0" borderId="5" xfId="0" applyFont="1" applyBorder="1"/>
    <xf numFmtId="43" fontId="6" fillId="0" borderId="5" xfId="1" applyFont="1" applyBorder="1"/>
    <xf numFmtId="43" fontId="6" fillId="0" borderId="5" xfId="1" applyFont="1" applyFill="1" applyBorder="1"/>
    <xf numFmtId="43" fontId="6" fillId="0" borderId="24" xfId="0" applyNumberFormat="1" applyFont="1" applyBorder="1"/>
    <xf numFmtId="43" fontId="3" fillId="0" borderId="0" xfId="1" applyFont="1" applyFill="1" applyAlignment="1"/>
    <xf numFmtId="43" fontId="6" fillId="0" borderId="24" xfId="1" applyFont="1" applyBorder="1"/>
    <xf numFmtId="0" fontId="0" fillId="0" borderId="25" xfId="0" applyBorder="1"/>
    <xf numFmtId="0" fontId="3" fillId="0" borderId="23" xfId="0" applyFont="1" applyBorder="1"/>
    <xf numFmtId="0" fontId="3" fillId="0" borderId="5" xfId="0" applyFont="1" applyBorder="1"/>
    <xf numFmtId="0" fontId="1" fillId="0" borderId="5" xfId="0" applyFont="1" applyBorder="1"/>
    <xf numFmtId="0" fontId="10" fillId="0" borderId="0" xfId="0" applyFont="1" applyAlignment="1" applyProtection="1">
      <alignment horizontal="left"/>
      <protection locked="0"/>
    </xf>
    <xf numFmtId="43" fontId="7" fillId="0" borderId="3" xfId="1" applyFont="1" applyBorder="1" applyAlignment="1">
      <alignment horizontal="center"/>
    </xf>
    <xf numFmtId="0" fontId="1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D3B9B-877F-45A7-B7FA-BC37C02375CD}">
  <sheetPr>
    <tabColor rgb="FF00B050"/>
  </sheetPr>
  <dimension ref="A1:L171"/>
  <sheetViews>
    <sheetView tabSelected="1" zoomScaleNormal="100" workbookViewId="0">
      <pane ySplit="5" topLeftCell="A6" activePane="bottomLeft" state="frozen"/>
      <selection pane="bottomLeft" activeCell="H1" sqref="H1"/>
    </sheetView>
  </sheetViews>
  <sheetFormatPr defaultRowHeight="15" x14ac:dyDescent="0.25"/>
  <cols>
    <col min="1" max="1" width="13.28515625" style="2" customWidth="1"/>
    <col min="2" max="2" width="11" style="2" customWidth="1"/>
    <col min="3" max="3" width="41.140625" style="2" bestFit="1" customWidth="1"/>
    <col min="4" max="4" width="18.7109375" style="3" bestFit="1" customWidth="1"/>
    <col min="5" max="5" width="25.140625" style="3" customWidth="1"/>
    <col min="6" max="6" width="18.5703125" style="3" customWidth="1"/>
    <col min="7" max="7" width="13.85546875" customWidth="1"/>
    <col min="8" max="8" width="20.85546875" customWidth="1"/>
    <col min="9" max="9" width="16.85546875" customWidth="1"/>
    <col min="10" max="10" width="14" bestFit="1" customWidth="1"/>
    <col min="11" max="11" width="22.28515625" customWidth="1"/>
    <col min="12" max="12" width="27.42578125" bestFit="1" customWidth="1"/>
  </cols>
  <sheetData>
    <row r="1" spans="1:12" x14ac:dyDescent="0.25">
      <c r="A1" s="1" t="s">
        <v>0</v>
      </c>
      <c r="G1" s="4"/>
      <c r="H1" s="71" t="s">
        <v>1</v>
      </c>
    </row>
    <row r="3" spans="1:12" ht="15.75" thickBot="1" x14ac:dyDescent="0.3">
      <c r="A3" s="5"/>
      <c r="B3" s="5"/>
      <c r="C3" s="5"/>
      <c r="D3" s="6"/>
      <c r="E3" s="7"/>
      <c r="F3" s="7"/>
      <c r="G3" s="8"/>
    </row>
    <row r="4" spans="1:12" ht="15.75" x14ac:dyDescent="0.25">
      <c r="C4" s="9"/>
      <c r="D4" s="70" t="s">
        <v>2</v>
      </c>
      <c r="E4" s="70"/>
      <c r="F4" s="70"/>
      <c r="G4" s="70" t="s">
        <v>3</v>
      </c>
      <c r="H4" s="70"/>
      <c r="I4" s="70"/>
      <c r="J4" s="10"/>
      <c r="K4" s="11" t="s">
        <v>2</v>
      </c>
      <c r="L4" s="11" t="s">
        <v>3</v>
      </c>
    </row>
    <row r="5" spans="1:12" ht="30.75" thickBot="1" x14ac:dyDescent="0.3">
      <c r="A5" s="12" t="s">
        <v>4</v>
      </c>
      <c r="B5" s="12" t="s">
        <v>5</v>
      </c>
      <c r="C5" s="13" t="s">
        <v>6</v>
      </c>
      <c r="D5" s="14" t="s">
        <v>7</v>
      </c>
      <c r="E5" s="15" t="s">
        <v>8</v>
      </c>
      <c r="F5" s="16" t="s">
        <v>9</v>
      </c>
      <c r="G5" s="14" t="s">
        <v>7</v>
      </c>
      <c r="H5" s="15" t="s">
        <v>8</v>
      </c>
      <c r="I5" s="16" t="s">
        <v>9</v>
      </c>
      <c r="J5" s="17" t="s">
        <v>10</v>
      </c>
      <c r="K5" s="18" t="s">
        <v>11</v>
      </c>
      <c r="L5" s="19" t="s">
        <v>11</v>
      </c>
    </row>
    <row r="6" spans="1:12" x14ac:dyDescent="0.25">
      <c r="A6" s="20">
        <v>6001</v>
      </c>
      <c r="B6" s="20">
        <v>4602070</v>
      </c>
      <c r="C6" s="21" t="s">
        <v>12</v>
      </c>
      <c r="D6" s="22">
        <v>1248411</v>
      </c>
      <c r="E6" s="3">
        <v>78820</v>
      </c>
      <c r="F6" s="23">
        <f>D6-E6</f>
        <v>1169591</v>
      </c>
      <c r="G6" s="24">
        <v>11690</v>
      </c>
      <c r="H6" s="3">
        <v>738</v>
      </c>
      <c r="I6" s="25">
        <v>10952</v>
      </c>
      <c r="J6" s="26">
        <f t="shared" ref="J6:J69" si="0">SUM(D6+G6)</f>
        <v>1260101</v>
      </c>
      <c r="K6" s="27">
        <v>193565</v>
      </c>
      <c r="L6" s="28">
        <v>2025</v>
      </c>
    </row>
    <row r="7" spans="1:12" x14ac:dyDescent="0.25">
      <c r="A7" s="20">
        <v>58003</v>
      </c>
      <c r="B7" s="20">
        <v>4600042</v>
      </c>
      <c r="C7" s="21" t="s">
        <v>13</v>
      </c>
      <c r="D7" s="22">
        <v>71753</v>
      </c>
      <c r="E7" s="3">
        <v>0</v>
      </c>
      <c r="F7" s="29">
        <f t="shared" ref="F7:F70" si="1">D7-E7</f>
        <v>71753</v>
      </c>
      <c r="G7" s="22">
        <v>528</v>
      </c>
      <c r="H7" s="3">
        <v>0</v>
      </c>
      <c r="I7" s="25">
        <v>528</v>
      </c>
      <c r="J7" s="26">
        <f t="shared" si="0"/>
        <v>72281</v>
      </c>
      <c r="K7" s="27">
        <v>11304</v>
      </c>
      <c r="L7" s="28">
        <v>92</v>
      </c>
    </row>
    <row r="8" spans="1:12" x14ac:dyDescent="0.25">
      <c r="A8" s="20">
        <v>21001</v>
      </c>
      <c r="B8" s="20">
        <v>4603780</v>
      </c>
      <c r="C8" s="21" t="s">
        <v>14</v>
      </c>
      <c r="D8" s="22">
        <v>49731</v>
      </c>
      <c r="E8" s="3">
        <v>0</v>
      </c>
      <c r="F8" s="29">
        <f t="shared" si="1"/>
        <v>49731</v>
      </c>
      <c r="G8" s="22">
        <v>478</v>
      </c>
      <c r="H8" s="3">
        <v>0</v>
      </c>
      <c r="I8" s="25">
        <v>478</v>
      </c>
      <c r="J8" s="26">
        <f t="shared" si="0"/>
        <v>50209</v>
      </c>
      <c r="K8" s="27">
        <v>7561</v>
      </c>
      <c r="L8" s="28">
        <v>83</v>
      </c>
    </row>
    <row r="9" spans="1:12" x14ac:dyDescent="0.25">
      <c r="A9" s="20">
        <v>49001</v>
      </c>
      <c r="B9" s="20">
        <v>4604680</v>
      </c>
      <c r="C9" s="21" t="s">
        <v>15</v>
      </c>
      <c r="D9" s="22">
        <v>118856</v>
      </c>
      <c r="E9" s="3">
        <v>0</v>
      </c>
      <c r="F9" s="29">
        <f t="shared" si="1"/>
        <v>118856</v>
      </c>
      <c r="G9" s="22">
        <v>1187</v>
      </c>
      <c r="H9" s="3">
        <v>0</v>
      </c>
      <c r="I9" s="25">
        <v>1187</v>
      </c>
      <c r="J9" s="26">
        <f t="shared" si="0"/>
        <v>120043</v>
      </c>
      <c r="K9" s="27">
        <v>18045</v>
      </c>
      <c r="L9" s="28">
        <v>206</v>
      </c>
    </row>
    <row r="10" spans="1:12" x14ac:dyDescent="0.25">
      <c r="A10" s="20">
        <v>9001</v>
      </c>
      <c r="B10" s="20">
        <v>4605610</v>
      </c>
      <c r="C10" s="21" t="s">
        <v>16</v>
      </c>
      <c r="D10" s="22">
        <v>346257</v>
      </c>
      <c r="E10" s="3">
        <v>0</v>
      </c>
      <c r="F10" s="29">
        <f t="shared" si="1"/>
        <v>346257</v>
      </c>
      <c r="G10" s="22">
        <v>3221</v>
      </c>
      <c r="H10" s="3">
        <v>0</v>
      </c>
      <c r="I10" s="25">
        <v>3221</v>
      </c>
      <c r="J10" s="26">
        <f t="shared" si="0"/>
        <v>349478</v>
      </c>
      <c r="K10" s="27">
        <v>52932</v>
      </c>
      <c r="L10" s="28">
        <v>558</v>
      </c>
    </row>
    <row r="11" spans="1:12" x14ac:dyDescent="0.25">
      <c r="A11" s="20">
        <v>3001</v>
      </c>
      <c r="B11" s="20">
        <v>4606240</v>
      </c>
      <c r="C11" s="21" t="s">
        <v>17</v>
      </c>
      <c r="D11" s="22">
        <v>178870</v>
      </c>
      <c r="E11" s="3">
        <v>0</v>
      </c>
      <c r="F11" s="29">
        <f t="shared" si="1"/>
        <v>178870</v>
      </c>
      <c r="G11" s="22">
        <v>1644</v>
      </c>
      <c r="H11" s="3">
        <v>0</v>
      </c>
      <c r="I11" s="25">
        <v>1644</v>
      </c>
      <c r="J11" s="26">
        <f t="shared" si="0"/>
        <v>180514</v>
      </c>
      <c r="K11" s="27">
        <v>27657</v>
      </c>
      <c r="L11" s="28">
        <v>285</v>
      </c>
    </row>
    <row r="12" spans="1:12" x14ac:dyDescent="0.25">
      <c r="A12" s="20">
        <v>52001</v>
      </c>
      <c r="B12" s="20">
        <v>4607050</v>
      </c>
      <c r="C12" s="21" t="s">
        <v>18</v>
      </c>
      <c r="D12" s="22">
        <v>41073</v>
      </c>
      <c r="E12" s="3">
        <v>0</v>
      </c>
      <c r="F12" s="29">
        <f t="shared" si="1"/>
        <v>41073</v>
      </c>
      <c r="G12" s="22">
        <v>351</v>
      </c>
      <c r="H12" s="3">
        <v>0</v>
      </c>
      <c r="I12" s="25">
        <v>351</v>
      </c>
      <c r="J12" s="26">
        <f t="shared" si="0"/>
        <v>41424</v>
      </c>
      <c r="K12" s="27">
        <v>6473</v>
      </c>
      <c r="L12" s="28">
        <v>61</v>
      </c>
    </row>
    <row r="13" spans="1:12" x14ac:dyDescent="0.25">
      <c r="A13" s="20">
        <v>22001</v>
      </c>
      <c r="B13" s="20">
        <v>4607800</v>
      </c>
      <c r="C13" s="21" t="s">
        <v>19</v>
      </c>
      <c r="D13" s="22">
        <v>18843</v>
      </c>
      <c r="E13" s="3">
        <v>0</v>
      </c>
      <c r="F13" s="29">
        <f t="shared" si="1"/>
        <v>18843</v>
      </c>
      <c r="G13" s="22">
        <v>130</v>
      </c>
      <c r="H13" s="3">
        <v>0</v>
      </c>
      <c r="I13" s="25">
        <v>130</v>
      </c>
      <c r="J13" s="26">
        <f t="shared" si="0"/>
        <v>18973</v>
      </c>
      <c r="K13" s="27">
        <v>3053</v>
      </c>
      <c r="L13" s="28">
        <v>23</v>
      </c>
    </row>
    <row r="14" spans="1:12" x14ac:dyDescent="0.25">
      <c r="A14" s="20">
        <v>49002</v>
      </c>
      <c r="B14" s="20">
        <v>4607950</v>
      </c>
      <c r="C14" s="21" t="s">
        <v>20</v>
      </c>
      <c r="D14" s="22">
        <v>1065044</v>
      </c>
      <c r="E14" s="3">
        <v>0</v>
      </c>
      <c r="F14" s="29">
        <f t="shared" si="1"/>
        <v>1065044</v>
      </c>
      <c r="G14" s="22">
        <v>11320</v>
      </c>
      <c r="H14" s="3">
        <v>0</v>
      </c>
      <c r="I14" s="25">
        <v>11320</v>
      </c>
      <c r="J14" s="26">
        <f t="shared" si="0"/>
        <v>1076364</v>
      </c>
      <c r="K14" s="27">
        <v>162619</v>
      </c>
      <c r="L14" s="28">
        <v>1961</v>
      </c>
    </row>
    <row r="15" spans="1:12" x14ac:dyDescent="0.25">
      <c r="A15" s="20">
        <v>5001</v>
      </c>
      <c r="B15" s="20">
        <v>4608520</v>
      </c>
      <c r="C15" s="21" t="s">
        <v>21</v>
      </c>
      <c r="D15" s="22">
        <v>850285</v>
      </c>
      <c r="E15" s="3">
        <v>9974</v>
      </c>
      <c r="F15" s="29">
        <f t="shared" si="1"/>
        <v>840311</v>
      </c>
      <c r="G15" s="22">
        <v>8296</v>
      </c>
      <c r="H15" s="3">
        <v>97</v>
      </c>
      <c r="I15" s="25">
        <v>8199</v>
      </c>
      <c r="J15" s="26">
        <f t="shared" si="0"/>
        <v>858581</v>
      </c>
      <c r="K15" s="27">
        <v>130878</v>
      </c>
      <c r="L15" s="28">
        <v>1437</v>
      </c>
    </row>
    <row r="16" spans="1:12" x14ac:dyDescent="0.25">
      <c r="A16" s="20">
        <v>26002</v>
      </c>
      <c r="B16" s="20">
        <v>4609512</v>
      </c>
      <c r="C16" s="21" t="s">
        <v>22</v>
      </c>
      <c r="D16" s="22">
        <v>65564</v>
      </c>
      <c r="E16" s="3">
        <v>0</v>
      </c>
      <c r="F16" s="29">
        <f t="shared" si="1"/>
        <v>65564</v>
      </c>
      <c r="G16" s="22">
        <v>617</v>
      </c>
      <c r="H16" s="3">
        <v>0</v>
      </c>
      <c r="I16" s="25">
        <v>617</v>
      </c>
      <c r="J16" s="26">
        <f t="shared" si="0"/>
        <v>66181</v>
      </c>
      <c r="K16" s="27">
        <v>10090</v>
      </c>
      <c r="L16" s="28">
        <v>107</v>
      </c>
    </row>
    <row r="17" spans="1:12" x14ac:dyDescent="0.25">
      <c r="A17" s="20">
        <v>60001</v>
      </c>
      <c r="B17" s="20">
        <v>4611760</v>
      </c>
      <c r="C17" s="21" t="s">
        <v>23</v>
      </c>
      <c r="D17" s="22">
        <v>70398</v>
      </c>
      <c r="E17" s="3">
        <v>0</v>
      </c>
      <c r="F17" s="29">
        <f t="shared" si="1"/>
        <v>70398</v>
      </c>
      <c r="G17" s="22">
        <v>562</v>
      </c>
      <c r="H17" s="3">
        <v>0</v>
      </c>
      <c r="I17" s="25">
        <v>562</v>
      </c>
      <c r="J17" s="26">
        <f t="shared" si="0"/>
        <v>70960</v>
      </c>
      <c r="K17" s="27">
        <v>10957</v>
      </c>
      <c r="L17" s="28">
        <v>97</v>
      </c>
    </row>
    <row r="18" spans="1:12" x14ac:dyDescent="0.25">
      <c r="A18" s="20">
        <v>7001</v>
      </c>
      <c r="B18" s="20">
        <v>4612000</v>
      </c>
      <c r="C18" s="21" t="s">
        <v>24</v>
      </c>
      <c r="D18" s="22">
        <v>299432</v>
      </c>
      <c r="E18" s="3">
        <v>61758</v>
      </c>
      <c r="F18" s="29">
        <f t="shared" si="1"/>
        <v>237674</v>
      </c>
      <c r="G18" s="22">
        <v>3001</v>
      </c>
      <c r="H18" s="3">
        <v>619</v>
      </c>
      <c r="I18" s="25">
        <v>2382</v>
      </c>
      <c r="J18" s="26">
        <f t="shared" si="0"/>
        <v>302433</v>
      </c>
      <c r="K18" s="27">
        <v>45823</v>
      </c>
      <c r="L18" s="28">
        <v>520</v>
      </c>
    </row>
    <row r="19" spans="1:12" x14ac:dyDescent="0.25">
      <c r="A19" s="20">
        <v>39001</v>
      </c>
      <c r="B19" s="20">
        <v>4612300</v>
      </c>
      <c r="C19" s="21" t="s">
        <v>25</v>
      </c>
      <c r="D19" s="22">
        <v>118679</v>
      </c>
      <c r="E19" s="3">
        <v>0</v>
      </c>
      <c r="F19" s="29">
        <f t="shared" si="1"/>
        <v>118679</v>
      </c>
      <c r="G19" s="22">
        <v>1185</v>
      </c>
      <c r="H19" s="3">
        <v>0</v>
      </c>
      <c r="I19" s="25">
        <v>1185</v>
      </c>
      <c r="J19" s="26">
        <f t="shared" si="0"/>
        <v>119864</v>
      </c>
      <c r="K19" s="27">
        <v>18455</v>
      </c>
      <c r="L19" s="28">
        <v>205</v>
      </c>
    </row>
    <row r="20" spans="1:12" x14ac:dyDescent="0.25">
      <c r="A20" s="20">
        <v>50005</v>
      </c>
      <c r="B20" s="20">
        <v>4614100</v>
      </c>
      <c r="C20" s="21" t="s">
        <v>26</v>
      </c>
      <c r="D20" s="22">
        <v>84723</v>
      </c>
      <c r="E20" s="3">
        <v>0</v>
      </c>
      <c r="F20" s="29">
        <f t="shared" si="1"/>
        <v>84723</v>
      </c>
      <c r="G20" s="22">
        <v>794</v>
      </c>
      <c r="H20" s="3">
        <v>0</v>
      </c>
      <c r="I20" s="25">
        <v>794</v>
      </c>
      <c r="J20" s="26">
        <f t="shared" si="0"/>
        <v>85517</v>
      </c>
      <c r="K20" s="27">
        <v>12829</v>
      </c>
      <c r="L20" s="28">
        <v>138</v>
      </c>
    </row>
    <row r="21" spans="1:12" x14ac:dyDescent="0.25">
      <c r="A21" s="20">
        <v>59003</v>
      </c>
      <c r="B21" s="20">
        <v>4614130</v>
      </c>
      <c r="C21" s="21" t="s">
        <v>27</v>
      </c>
      <c r="D21" s="22">
        <v>51396</v>
      </c>
      <c r="E21" s="3">
        <v>0</v>
      </c>
      <c r="F21" s="29">
        <f t="shared" si="1"/>
        <v>51396</v>
      </c>
      <c r="G21" s="22">
        <v>455</v>
      </c>
      <c r="H21" s="3">
        <v>0</v>
      </c>
      <c r="I21" s="25">
        <v>455</v>
      </c>
      <c r="J21" s="26">
        <f t="shared" si="0"/>
        <v>51851</v>
      </c>
      <c r="K21" s="27">
        <v>7809</v>
      </c>
      <c r="L21" s="28">
        <v>79</v>
      </c>
    </row>
    <row r="22" spans="1:12" x14ac:dyDescent="0.25">
      <c r="A22" s="20">
        <v>21003</v>
      </c>
      <c r="B22" s="20">
        <v>4680445</v>
      </c>
      <c r="C22" s="21" t="s">
        <v>28</v>
      </c>
      <c r="D22" s="22">
        <v>75599</v>
      </c>
      <c r="E22" s="3">
        <v>0</v>
      </c>
      <c r="F22" s="29">
        <f t="shared" si="1"/>
        <v>75599</v>
      </c>
      <c r="G22" s="22">
        <v>705</v>
      </c>
      <c r="H22" s="3">
        <v>0</v>
      </c>
      <c r="I22" s="25">
        <v>705</v>
      </c>
      <c r="J22" s="26">
        <f t="shared" si="0"/>
        <v>76304</v>
      </c>
      <c r="K22" s="27">
        <v>11600</v>
      </c>
      <c r="L22" s="28">
        <v>122</v>
      </c>
    </row>
    <row r="23" spans="1:12" x14ac:dyDescent="0.25">
      <c r="A23" s="20">
        <v>16001</v>
      </c>
      <c r="B23" s="20">
        <v>4616950</v>
      </c>
      <c r="C23" s="21" t="s">
        <v>29</v>
      </c>
      <c r="D23" s="22">
        <v>248833</v>
      </c>
      <c r="E23" s="3">
        <v>0</v>
      </c>
      <c r="F23" s="29">
        <f t="shared" si="1"/>
        <v>248833</v>
      </c>
      <c r="G23" s="22">
        <v>2039</v>
      </c>
      <c r="H23" s="3">
        <v>0</v>
      </c>
      <c r="I23" s="25">
        <v>2039</v>
      </c>
      <c r="J23" s="26">
        <f t="shared" si="0"/>
        <v>250872</v>
      </c>
      <c r="K23" s="27">
        <v>38393</v>
      </c>
      <c r="L23" s="28">
        <v>353</v>
      </c>
    </row>
    <row r="24" spans="1:12" x14ac:dyDescent="0.25">
      <c r="A24" s="20">
        <v>61008</v>
      </c>
      <c r="B24" s="20">
        <v>4636990</v>
      </c>
      <c r="C24" s="21" t="s">
        <v>30</v>
      </c>
      <c r="D24" s="22">
        <v>296304</v>
      </c>
      <c r="E24" s="3">
        <v>0</v>
      </c>
      <c r="F24" s="29">
        <f t="shared" si="1"/>
        <v>296304</v>
      </c>
      <c r="G24" s="22">
        <v>2914</v>
      </c>
      <c r="H24" s="3">
        <v>0</v>
      </c>
      <c r="I24" s="25">
        <v>2914</v>
      </c>
      <c r="J24" s="26">
        <f t="shared" si="0"/>
        <v>299218</v>
      </c>
      <c r="K24" s="27">
        <v>45494</v>
      </c>
      <c r="L24" s="28">
        <v>505</v>
      </c>
    </row>
    <row r="25" spans="1:12" x14ac:dyDescent="0.25">
      <c r="A25" s="20">
        <v>49003</v>
      </c>
      <c r="B25" s="20">
        <v>4618120</v>
      </c>
      <c r="C25" s="21" t="s">
        <v>31</v>
      </c>
      <c r="D25" s="22">
        <v>259033</v>
      </c>
      <c r="E25" s="3">
        <v>18393</v>
      </c>
      <c r="F25" s="29">
        <f t="shared" si="1"/>
        <v>240640</v>
      </c>
      <c r="G25" s="22">
        <v>2515</v>
      </c>
      <c r="H25" s="3">
        <v>179</v>
      </c>
      <c r="I25" s="25">
        <v>2336</v>
      </c>
      <c r="J25" s="26">
        <f t="shared" si="0"/>
        <v>261548</v>
      </c>
      <c r="K25" s="27">
        <v>40679</v>
      </c>
      <c r="L25" s="28">
        <v>436</v>
      </c>
    </row>
    <row r="26" spans="1:12" x14ac:dyDescent="0.25">
      <c r="A26" s="20">
        <v>51001</v>
      </c>
      <c r="B26" s="20">
        <v>4619410</v>
      </c>
      <c r="C26" s="21" t="s">
        <v>32</v>
      </c>
      <c r="D26" s="22">
        <v>743237</v>
      </c>
      <c r="E26" s="3">
        <v>0</v>
      </c>
      <c r="F26" s="29">
        <f t="shared" si="1"/>
        <v>743237</v>
      </c>
      <c r="G26" s="22">
        <v>6819</v>
      </c>
      <c r="H26" s="3">
        <v>0</v>
      </c>
      <c r="I26" s="25">
        <v>6819</v>
      </c>
      <c r="J26" s="26">
        <f t="shared" si="0"/>
        <v>750056</v>
      </c>
      <c r="K26" s="27">
        <v>115532</v>
      </c>
      <c r="L26" s="28">
        <v>1181</v>
      </c>
    </row>
    <row r="27" spans="1:12" x14ac:dyDescent="0.25">
      <c r="A27" s="20">
        <v>64002</v>
      </c>
      <c r="B27" s="20">
        <v>4619450</v>
      </c>
      <c r="C27" s="21" t="s">
        <v>33</v>
      </c>
      <c r="D27" s="22">
        <v>124126</v>
      </c>
      <c r="E27" s="3">
        <v>0</v>
      </c>
      <c r="F27" s="29">
        <f t="shared" si="1"/>
        <v>124126</v>
      </c>
      <c r="G27" s="22">
        <v>1162</v>
      </c>
      <c r="H27" s="3">
        <v>0</v>
      </c>
      <c r="I27" s="25">
        <v>1162</v>
      </c>
      <c r="J27" s="26">
        <f t="shared" si="0"/>
        <v>125288</v>
      </c>
      <c r="K27" s="27">
        <v>20289</v>
      </c>
      <c r="L27" s="28">
        <v>201</v>
      </c>
    </row>
    <row r="28" spans="1:12" x14ac:dyDescent="0.25">
      <c r="A28" s="20">
        <v>20001</v>
      </c>
      <c r="B28" s="20">
        <v>4620100</v>
      </c>
      <c r="C28" s="21" t="s">
        <v>34</v>
      </c>
      <c r="D28" s="22">
        <v>278582</v>
      </c>
      <c r="E28" s="3">
        <v>0</v>
      </c>
      <c r="F28" s="29">
        <f t="shared" si="1"/>
        <v>278582</v>
      </c>
      <c r="G28" s="22">
        <v>2112</v>
      </c>
      <c r="H28" s="3">
        <v>0</v>
      </c>
      <c r="I28" s="25">
        <v>2112</v>
      </c>
      <c r="J28" s="26">
        <f t="shared" si="0"/>
        <v>280694</v>
      </c>
      <c r="K28" s="27">
        <v>42787</v>
      </c>
      <c r="L28" s="28">
        <v>366</v>
      </c>
    </row>
    <row r="29" spans="1:12" x14ac:dyDescent="0.25">
      <c r="A29" s="20">
        <v>23001</v>
      </c>
      <c r="B29" s="20">
        <v>4620850</v>
      </c>
      <c r="C29" s="21" t="s">
        <v>35</v>
      </c>
      <c r="D29" s="22">
        <v>46022</v>
      </c>
      <c r="E29" s="3">
        <v>0</v>
      </c>
      <c r="F29" s="29">
        <f t="shared" si="1"/>
        <v>46022</v>
      </c>
      <c r="G29" s="22">
        <v>291</v>
      </c>
      <c r="H29" s="3">
        <v>0</v>
      </c>
      <c r="I29" s="25">
        <v>291</v>
      </c>
      <c r="J29" s="26">
        <f t="shared" si="0"/>
        <v>46313</v>
      </c>
      <c r="K29" s="27">
        <v>7066</v>
      </c>
      <c r="L29" s="28">
        <v>50</v>
      </c>
    </row>
    <row r="30" spans="1:12" x14ac:dyDescent="0.25">
      <c r="A30" s="20">
        <v>16002</v>
      </c>
      <c r="B30" s="20">
        <v>4621300</v>
      </c>
      <c r="C30" s="21" t="s">
        <v>36</v>
      </c>
      <c r="D30" s="22">
        <v>9184</v>
      </c>
      <c r="E30" s="3">
        <v>0</v>
      </c>
      <c r="F30" s="29">
        <f t="shared" si="1"/>
        <v>9184</v>
      </c>
      <c r="G30" s="22">
        <v>90</v>
      </c>
      <c r="H30" s="3">
        <v>0</v>
      </c>
      <c r="I30" s="25">
        <v>90</v>
      </c>
      <c r="J30" s="26">
        <f t="shared" si="0"/>
        <v>9274</v>
      </c>
      <c r="K30" s="27">
        <v>1456</v>
      </c>
      <c r="L30" s="28">
        <v>16</v>
      </c>
    </row>
    <row r="31" spans="1:12" x14ac:dyDescent="0.25">
      <c r="A31" s="20">
        <v>44001</v>
      </c>
      <c r="B31" s="20">
        <v>4622560</v>
      </c>
      <c r="C31" s="21" t="s">
        <v>37</v>
      </c>
      <c r="D31" s="22">
        <v>49396</v>
      </c>
      <c r="E31" s="3">
        <v>0</v>
      </c>
      <c r="F31" s="29">
        <f t="shared" si="1"/>
        <v>49396</v>
      </c>
      <c r="G31" s="22">
        <v>425</v>
      </c>
      <c r="H31" s="3">
        <v>0</v>
      </c>
      <c r="I31" s="25">
        <v>425</v>
      </c>
      <c r="J31" s="26">
        <f t="shared" si="0"/>
        <v>49821</v>
      </c>
      <c r="K31" s="27">
        <v>7871</v>
      </c>
      <c r="L31" s="28">
        <v>74</v>
      </c>
    </row>
    <row r="32" spans="1:12" x14ac:dyDescent="0.25">
      <c r="A32" s="20">
        <v>46002</v>
      </c>
      <c r="B32" s="20">
        <v>4622940</v>
      </c>
      <c r="C32" s="21" t="s">
        <v>38</v>
      </c>
      <c r="D32" s="22">
        <v>47437</v>
      </c>
      <c r="E32" s="3">
        <v>0</v>
      </c>
      <c r="F32" s="29">
        <f t="shared" si="1"/>
        <v>47437</v>
      </c>
      <c r="G32" s="22">
        <v>445</v>
      </c>
      <c r="H32" s="3">
        <v>0</v>
      </c>
      <c r="I32" s="25">
        <v>445</v>
      </c>
      <c r="J32" s="26">
        <f t="shared" si="0"/>
        <v>47882</v>
      </c>
      <c r="K32" s="27">
        <v>7288</v>
      </c>
      <c r="L32" s="28">
        <v>77</v>
      </c>
    </row>
    <row r="33" spans="1:12" x14ac:dyDescent="0.25">
      <c r="A33" s="20">
        <v>24004</v>
      </c>
      <c r="B33" s="20">
        <v>4624030</v>
      </c>
      <c r="C33" s="21" t="s">
        <v>39</v>
      </c>
      <c r="D33" s="22">
        <v>100988</v>
      </c>
      <c r="E33" s="3">
        <v>0</v>
      </c>
      <c r="F33" s="29">
        <f t="shared" si="1"/>
        <v>100988</v>
      </c>
      <c r="G33" s="22">
        <v>950</v>
      </c>
      <c r="H33" s="3">
        <v>0</v>
      </c>
      <c r="I33" s="25">
        <v>950</v>
      </c>
      <c r="J33" s="26">
        <f t="shared" si="0"/>
        <v>101938</v>
      </c>
      <c r="K33" s="27">
        <v>15714</v>
      </c>
      <c r="L33" s="28">
        <v>165</v>
      </c>
    </row>
    <row r="34" spans="1:12" x14ac:dyDescent="0.25">
      <c r="A34" s="20">
        <v>50003</v>
      </c>
      <c r="B34" s="20">
        <v>4624390</v>
      </c>
      <c r="C34" s="21" t="s">
        <v>40</v>
      </c>
      <c r="D34" s="22">
        <v>180614</v>
      </c>
      <c r="E34" s="3">
        <v>0</v>
      </c>
      <c r="F34" s="29">
        <f t="shared" si="1"/>
        <v>180614</v>
      </c>
      <c r="G34" s="22">
        <v>1627</v>
      </c>
      <c r="H34" s="3">
        <v>0</v>
      </c>
      <c r="I34" s="25">
        <v>1627</v>
      </c>
      <c r="J34" s="26">
        <f t="shared" si="0"/>
        <v>182241</v>
      </c>
      <c r="K34" s="27">
        <v>27917</v>
      </c>
      <c r="L34" s="28">
        <v>282</v>
      </c>
    </row>
    <row r="35" spans="1:12" x14ac:dyDescent="0.25">
      <c r="A35" s="20">
        <v>49004</v>
      </c>
      <c r="B35" s="20">
        <v>4626370</v>
      </c>
      <c r="C35" s="21" t="s">
        <v>41</v>
      </c>
      <c r="D35" s="22">
        <v>99287</v>
      </c>
      <c r="E35" s="3">
        <v>0</v>
      </c>
      <c r="F35" s="29">
        <f t="shared" si="1"/>
        <v>99287</v>
      </c>
      <c r="G35" s="22">
        <v>1005</v>
      </c>
      <c r="H35" s="3">
        <v>0</v>
      </c>
      <c r="I35" s="25">
        <v>1005</v>
      </c>
      <c r="J35" s="26">
        <f t="shared" si="0"/>
        <v>100292</v>
      </c>
      <c r="K35" s="27">
        <v>15390</v>
      </c>
      <c r="L35" s="28">
        <v>174</v>
      </c>
    </row>
    <row r="36" spans="1:12" x14ac:dyDescent="0.25">
      <c r="A36" s="20">
        <v>63001</v>
      </c>
      <c r="B36" s="20">
        <v>4626490</v>
      </c>
      <c r="C36" s="21" t="s">
        <v>42</v>
      </c>
      <c r="D36" s="22">
        <v>68223</v>
      </c>
      <c r="E36" s="3">
        <v>0</v>
      </c>
      <c r="F36" s="29">
        <f t="shared" si="1"/>
        <v>68223</v>
      </c>
      <c r="G36" s="22">
        <v>542</v>
      </c>
      <c r="H36" s="3">
        <v>0</v>
      </c>
      <c r="I36" s="25">
        <v>542</v>
      </c>
      <c r="J36" s="26">
        <f t="shared" si="0"/>
        <v>68765</v>
      </c>
      <c r="K36" s="27">
        <v>11139</v>
      </c>
      <c r="L36" s="28">
        <v>94</v>
      </c>
    </row>
    <row r="37" spans="1:12" x14ac:dyDescent="0.25">
      <c r="A37" s="20">
        <v>53001</v>
      </c>
      <c r="B37" s="20">
        <v>4626970</v>
      </c>
      <c r="C37" s="21" t="s">
        <v>43</v>
      </c>
      <c r="D37" s="22">
        <v>50832</v>
      </c>
      <c r="E37" s="3">
        <v>0</v>
      </c>
      <c r="F37" s="29">
        <f t="shared" si="1"/>
        <v>50832</v>
      </c>
      <c r="G37" s="22">
        <v>498</v>
      </c>
      <c r="H37" s="3">
        <v>0</v>
      </c>
      <c r="I37" s="25">
        <v>498</v>
      </c>
      <c r="J37" s="26">
        <f t="shared" si="0"/>
        <v>51330</v>
      </c>
      <c r="K37" s="27">
        <v>8091</v>
      </c>
      <c r="L37" s="28">
        <v>86</v>
      </c>
    </row>
    <row r="38" spans="1:12" x14ac:dyDescent="0.25">
      <c r="A38" s="20">
        <v>26004</v>
      </c>
      <c r="B38" s="20">
        <v>4629880</v>
      </c>
      <c r="C38" s="21" t="s">
        <v>44</v>
      </c>
      <c r="D38" s="22">
        <v>116093</v>
      </c>
      <c r="E38" s="3">
        <v>0</v>
      </c>
      <c r="F38" s="29">
        <f t="shared" si="1"/>
        <v>116093</v>
      </c>
      <c r="G38" s="22">
        <v>1036</v>
      </c>
      <c r="H38" s="3">
        <v>0</v>
      </c>
      <c r="I38" s="25">
        <v>1036</v>
      </c>
      <c r="J38" s="26">
        <f t="shared" si="0"/>
        <v>117129</v>
      </c>
      <c r="K38" s="27">
        <v>18058</v>
      </c>
      <c r="L38" s="28">
        <v>179</v>
      </c>
    </row>
    <row r="39" spans="1:12" x14ac:dyDescent="0.25">
      <c r="A39" s="20">
        <v>27001</v>
      </c>
      <c r="B39" s="20">
        <v>4630490</v>
      </c>
      <c r="C39" s="21" t="s">
        <v>45</v>
      </c>
      <c r="D39" s="22">
        <v>80167</v>
      </c>
      <c r="E39" s="3">
        <v>0</v>
      </c>
      <c r="F39" s="29">
        <f t="shared" si="1"/>
        <v>80167</v>
      </c>
      <c r="G39" s="22">
        <v>740</v>
      </c>
      <c r="H39" s="3">
        <v>0</v>
      </c>
      <c r="I39" s="25">
        <v>740</v>
      </c>
      <c r="J39" s="26">
        <f t="shared" si="0"/>
        <v>80907</v>
      </c>
      <c r="K39" s="27">
        <v>12797</v>
      </c>
      <c r="L39" s="28">
        <v>128</v>
      </c>
    </row>
    <row r="40" spans="1:12" x14ac:dyDescent="0.25">
      <c r="A40" s="20">
        <v>31001</v>
      </c>
      <c r="B40" s="20">
        <v>4609300</v>
      </c>
      <c r="C40" s="21" t="s">
        <v>46</v>
      </c>
      <c r="D40" s="22">
        <v>61728</v>
      </c>
      <c r="E40" s="3">
        <v>0</v>
      </c>
      <c r="F40" s="29">
        <f t="shared" si="1"/>
        <v>61728</v>
      </c>
      <c r="G40" s="22">
        <v>583</v>
      </c>
      <c r="H40" s="3">
        <v>0</v>
      </c>
      <c r="I40" s="25">
        <v>583</v>
      </c>
      <c r="J40" s="26">
        <f t="shared" si="0"/>
        <v>62311</v>
      </c>
      <c r="K40" s="27">
        <v>9585</v>
      </c>
      <c r="L40" s="28">
        <v>101</v>
      </c>
    </row>
    <row r="41" spans="1:12" x14ac:dyDescent="0.25">
      <c r="A41" s="20">
        <v>41002</v>
      </c>
      <c r="B41" s="20">
        <v>4631350</v>
      </c>
      <c r="C41" s="21" t="s">
        <v>47</v>
      </c>
      <c r="D41" s="22">
        <v>1538548</v>
      </c>
      <c r="E41" s="3">
        <v>104930</v>
      </c>
      <c r="F41" s="29">
        <f t="shared" si="1"/>
        <v>1433618</v>
      </c>
      <c r="G41" s="22">
        <v>17802</v>
      </c>
      <c r="H41" s="3">
        <v>1214</v>
      </c>
      <c r="I41" s="25">
        <v>16588</v>
      </c>
      <c r="J41" s="26">
        <f t="shared" si="0"/>
        <v>1556350</v>
      </c>
      <c r="K41" s="27">
        <v>232944</v>
      </c>
      <c r="L41" s="28">
        <v>3084</v>
      </c>
    </row>
    <row r="42" spans="1:12" x14ac:dyDescent="0.25">
      <c r="A42" s="20">
        <v>10001</v>
      </c>
      <c r="B42" s="20">
        <v>4632430</v>
      </c>
      <c r="C42" s="21" t="s">
        <v>48</v>
      </c>
      <c r="D42" s="22">
        <v>37694</v>
      </c>
      <c r="E42" s="3">
        <v>0</v>
      </c>
      <c r="F42" s="29">
        <f t="shared" si="1"/>
        <v>37694</v>
      </c>
      <c r="G42" s="22">
        <v>329</v>
      </c>
      <c r="H42" s="3">
        <v>0</v>
      </c>
      <c r="I42" s="25">
        <v>329</v>
      </c>
      <c r="J42" s="26">
        <f t="shared" si="0"/>
        <v>38023</v>
      </c>
      <c r="K42" s="27">
        <v>6183</v>
      </c>
      <c r="L42" s="28">
        <v>57</v>
      </c>
    </row>
    <row r="43" spans="1:12" x14ac:dyDescent="0.25">
      <c r="A43" s="20">
        <v>34002</v>
      </c>
      <c r="B43" s="20">
        <v>4680440</v>
      </c>
      <c r="C43" s="21" t="s">
        <v>49</v>
      </c>
      <c r="D43" s="22">
        <v>86673</v>
      </c>
      <c r="E43" s="3">
        <v>0</v>
      </c>
      <c r="F43" s="29">
        <f t="shared" si="1"/>
        <v>86673</v>
      </c>
      <c r="G43" s="22">
        <v>624</v>
      </c>
      <c r="H43" s="3">
        <v>0</v>
      </c>
      <c r="I43" s="25">
        <v>624</v>
      </c>
      <c r="J43" s="26">
        <f t="shared" si="0"/>
        <v>87297</v>
      </c>
      <c r="K43" s="27">
        <v>13620</v>
      </c>
      <c r="L43" s="28">
        <v>108</v>
      </c>
    </row>
    <row r="44" spans="1:12" x14ac:dyDescent="0.25">
      <c r="A44" s="20">
        <v>51002</v>
      </c>
      <c r="B44" s="20">
        <v>4633360</v>
      </c>
      <c r="C44" s="21" t="s">
        <v>50</v>
      </c>
      <c r="D44" s="22">
        <v>123117</v>
      </c>
      <c r="E44" s="3">
        <v>0</v>
      </c>
      <c r="F44" s="29">
        <f t="shared" si="1"/>
        <v>123117</v>
      </c>
      <c r="G44" s="22">
        <v>1125</v>
      </c>
      <c r="H44" s="3">
        <v>0</v>
      </c>
      <c r="I44" s="25">
        <v>1125</v>
      </c>
      <c r="J44" s="26">
        <f t="shared" si="0"/>
        <v>124242</v>
      </c>
      <c r="K44" s="27">
        <v>18899</v>
      </c>
      <c r="L44" s="28">
        <v>195</v>
      </c>
    </row>
    <row r="45" spans="1:12" x14ac:dyDescent="0.25">
      <c r="A45" s="20">
        <v>23002</v>
      </c>
      <c r="B45" s="20">
        <v>4634480</v>
      </c>
      <c r="C45" s="21" t="s">
        <v>51</v>
      </c>
      <c r="D45" s="22">
        <v>203700</v>
      </c>
      <c r="E45" s="3">
        <v>4334</v>
      </c>
      <c r="F45" s="29">
        <f t="shared" si="1"/>
        <v>199366</v>
      </c>
      <c r="G45" s="22">
        <v>1746</v>
      </c>
      <c r="H45" s="3">
        <v>37</v>
      </c>
      <c r="I45" s="25">
        <v>1709</v>
      </c>
      <c r="J45" s="26">
        <f t="shared" si="0"/>
        <v>205446</v>
      </c>
      <c r="K45" s="27">
        <v>31896</v>
      </c>
      <c r="L45" s="28">
        <v>302</v>
      </c>
    </row>
    <row r="46" spans="1:12" x14ac:dyDescent="0.25">
      <c r="A46" s="20">
        <v>53002</v>
      </c>
      <c r="B46" s="20">
        <v>4634600</v>
      </c>
      <c r="C46" s="21" t="s">
        <v>52</v>
      </c>
      <c r="D46" s="22">
        <v>36046</v>
      </c>
      <c r="E46" s="3">
        <v>0</v>
      </c>
      <c r="F46" s="29">
        <f t="shared" si="1"/>
        <v>36046</v>
      </c>
      <c r="G46" s="22">
        <v>285</v>
      </c>
      <c r="H46" s="3">
        <v>0</v>
      </c>
      <c r="I46" s="25">
        <v>285</v>
      </c>
      <c r="J46" s="26">
        <f t="shared" si="0"/>
        <v>36331</v>
      </c>
      <c r="K46" s="27">
        <v>6079</v>
      </c>
      <c r="L46" s="28">
        <v>49</v>
      </c>
    </row>
    <row r="47" spans="1:12" x14ac:dyDescent="0.25">
      <c r="A47" s="20">
        <v>48003</v>
      </c>
      <c r="B47" s="20">
        <v>4600025</v>
      </c>
      <c r="C47" s="21" t="s">
        <v>53</v>
      </c>
      <c r="D47" s="22">
        <v>105193</v>
      </c>
      <c r="E47" s="3">
        <v>0</v>
      </c>
      <c r="F47" s="29">
        <f t="shared" si="1"/>
        <v>105193</v>
      </c>
      <c r="G47" s="22">
        <v>832</v>
      </c>
      <c r="H47" s="3">
        <v>0</v>
      </c>
      <c r="I47" s="25">
        <v>832</v>
      </c>
      <c r="J47" s="26">
        <f t="shared" si="0"/>
        <v>106025</v>
      </c>
      <c r="K47" s="27">
        <v>16484</v>
      </c>
      <c r="L47" s="28">
        <v>144</v>
      </c>
    </row>
    <row r="48" spans="1:12" x14ac:dyDescent="0.25">
      <c r="A48" s="20">
        <v>2002</v>
      </c>
      <c r="B48" s="20">
        <v>4635480</v>
      </c>
      <c r="C48" s="21" t="s">
        <v>54</v>
      </c>
      <c r="D48" s="22">
        <v>882530</v>
      </c>
      <c r="E48" s="3">
        <v>28096</v>
      </c>
      <c r="F48" s="29">
        <f t="shared" si="1"/>
        <v>854434</v>
      </c>
      <c r="G48" s="22">
        <v>8442</v>
      </c>
      <c r="H48" s="3">
        <v>269</v>
      </c>
      <c r="I48" s="25">
        <v>8173</v>
      </c>
      <c r="J48" s="26">
        <f t="shared" si="0"/>
        <v>890972</v>
      </c>
      <c r="K48" s="27">
        <v>134269</v>
      </c>
      <c r="L48" s="28">
        <v>1462</v>
      </c>
    </row>
    <row r="49" spans="1:12" x14ac:dyDescent="0.25">
      <c r="A49" s="20">
        <v>22006</v>
      </c>
      <c r="B49" s="20">
        <v>4636060</v>
      </c>
      <c r="C49" s="21" t="s">
        <v>55</v>
      </c>
      <c r="D49" s="22">
        <v>120463</v>
      </c>
      <c r="E49" s="3">
        <v>0</v>
      </c>
      <c r="F49" s="29">
        <f t="shared" si="1"/>
        <v>120463</v>
      </c>
      <c r="G49" s="22">
        <v>1057</v>
      </c>
      <c r="H49" s="3">
        <v>0</v>
      </c>
      <c r="I49" s="25">
        <v>1057</v>
      </c>
      <c r="J49" s="26">
        <f t="shared" si="0"/>
        <v>121520</v>
      </c>
      <c r="K49" s="27">
        <v>18278</v>
      </c>
      <c r="L49" s="28">
        <v>183</v>
      </c>
    </row>
    <row r="50" spans="1:12" x14ac:dyDescent="0.25">
      <c r="A50" s="20">
        <v>37003</v>
      </c>
      <c r="B50" s="20">
        <v>4619580</v>
      </c>
      <c r="C50" s="21" t="s">
        <v>56</v>
      </c>
      <c r="D50" s="22">
        <v>56067</v>
      </c>
      <c r="E50" s="3">
        <v>0</v>
      </c>
      <c r="F50" s="29">
        <f t="shared" si="1"/>
        <v>56067</v>
      </c>
      <c r="G50" s="22">
        <v>460</v>
      </c>
      <c r="H50" s="3">
        <v>0</v>
      </c>
      <c r="I50" s="25">
        <v>460</v>
      </c>
      <c r="J50" s="26">
        <f t="shared" si="0"/>
        <v>56527</v>
      </c>
      <c r="K50" s="27">
        <v>8801</v>
      </c>
      <c r="L50" s="28">
        <v>80</v>
      </c>
    </row>
    <row r="51" spans="1:12" x14ac:dyDescent="0.25">
      <c r="A51" s="20">
        <v>35002</v>
      </c>
      <c r="B51" s="20">
        <v>4680437</v>
      </c>
      <c r="C51" s="21" t="s">
        <v>57</v>
      </c>
      <c r="D51" s="22">
        <v>156087</v>
      </c>
      <c r="E51" s="3">
        <v>0</v>
      </c>
      <c r="F51" s="29">
        <f t="shared" si="1"/>
        <v>156087</v>
      </c>
      <c r="G51" s="22">
        <v>1480</v>
      </c>
      <c r="H51" s="3">
        <v>0</v>
      </c>
      <c r="I51" s="25">
        <v>1480</v>
      </c>
      <c r="J51" s="26">
        <f t="shared" si="0"/>
        <v>157567</v>
      </c>
      <c r="K51" s="27">
        <v>24957</v>
      </c>
      <c r="L51" s="28">
        <v>256</v>
      </c>
    </row>
    <row r="52" spans="1:12" x14ac:dyDescent="0.25">
      <c r="A52" s="20">
        <v>7002</v>
      </c>
      <c r="B52" s="20">
        <v>4638220</v>
      </c>
      <c r="C52" s="21" t="s">
        <v>58</v>
      </c>
      <c r="D52" s="22">
        <v>89586</v>
      </c>
      <c r="E52" s="3">
        <v>0</v>
      </c>
      <c r="F52" s="29">
        <f t="shared" si="1"/>
        <v>89586</v>
      </c>
      <c r="G52" s="22">
        <v>858</v>
      </c>
      <c r="H52" s="3">
        <v>0</v>
      </c>
      <c r="I52" s="25">
        <v>858</v>
      </c>
      <c r="J52" s="26">
        <f t="shared" si="0"/>
        <v>90444</v>
      </c>
      <c r="K52" s="27">
        <v>13635</v>
      </c>
      <c r="L52" s="28">
        <v>149</v>
      </c>
    </row>
    <row r="53" spans="1:12" x14ac:dyDescent="0.25">
      <c r="A53" s="20">
        <v>40001</v>
      </c>
      <c r="B53" s="20">
        <v>4641300</v>
      </c>
      <c r="C53" s="21" t="s">
        <v>59</v>
      </c>
      <c r="D53" s="22">
        <v>196157</v>
      </c>
      <c r="E53" s="3">
        <v>0</v>
      </c>
      <c r="F53" s="29">
        <f t="shared" si="1"/>
        <v>196157</v>
      </c>
      <c r="G53" s="22">
        <v>1563</v>
      </c>
      <c r="H53" s="3">
        <v>0</v>
      </c>
      <c r="I53" s="25">
        <v>1563</v>
      </c>
      <c r="J53" s="26">
        <f t="shared" si="0"/>
        <v>197720</v>
      </c>
      <c r="K53" s="27">
        <v>30390</v>
      </c>
      <c r="L53" s="28">
        <v>271</v>
      </c>
    </row>
    <row r="54" spans="1:12" x14ac:dyDescent="0.25">
      <c r="A54" s="20">
        <v>52004</v>
      </c>
      <c r="B54" s="20">
        <v>4641520</v>
      </c>
      <c r="C54" s="21" t="s">
        <v>60</v>
      </c>
      <c r="D54" s="22">
        <v>95900</v>
      </c>
      <c r="E54" s="3">
        <v>0</v>
      </c>
      <c r="F54" s="29">
        <f t="shared" si="1"/>
        <v>95900</v>
      </c>
      <c r="G54" s="22">
        <v>784</v>
      </c>
      <c r="H54" s="3">
        <v>0</v>
      </c>
      <c r="I54" s="25">
        <v>784</v>
      </c>
      <c r="J54" s="26">
        <f t="shared" si="0"/>
        <v>96684</v>
      </c>
      <c r="K54" s="27">
        <v>15741</v>
      </c>
      <c r="L54" s="28">
        <v>136</v>
      </c>
    </row>
    <row r="55" spans="1:12" x14ac:dyDescent="0.25">
      <c r="A55" s="20">
        <v>41004</v>
      </c>
      <c r="B55" s="20">
        <v>4641550</v>
      </c>
      <c r="C55" s="21" t="s">
        <v>61</v>
      </c>
      <c r="D55" s="22">
        <v>265718</v>
      </c>
      <c r="E55" s="3">
        <v>0</v>
      </c>
      <c r="F55" s="29">
        <f t="shared" si="1"/>
        <v>265718</v>
      </c>
      <c r="G55" s="22">
        <v>2507</v>
      </c>
      <c r="H55" s="3">
        <v>0</v>
      </c>
      <c r="I55" s="25">
        <v>2507</v>
      </c>
      <c r="J55" s="26">
        <f t="shared" si="0"/>
        <v>268225</v>
      </c>
      <c r="K55" s="27">
        <v>40881</v>
      </c>
      <c r="L55" s="28">
        <v>434</v>
      </c>
    </row>
    <row r="56" spans="1:12" x14ac:dyDescent="0.25">
      <c r="A56" s="20">
        <v>42001</v>
      </c>
      <c r="B56" s="20">
        <v>4644770</v>
      </c>
      <c r="C56" s="21" t="s">
        <v>62</v>
      </c>
      <c r="D56" s="22">
        <v>123723</v>
      </c>
      <c r="E56" s="3">
        <v>0</v>
      </c>
      <c r="F56" s="29">
        <f t="shared" si="1"/>
        <v>123723</v>
      </c>
      <c r="G56" s="22">
        <v>1170</v>
      </c>
      <c r="H56" s="3">
        <v>0</v>
      </c>
      <c r="I56" s="25">
        <v>1170</v>
      </c>
      <c r="J56" s="26">
        <f t="shared" si="0"/>
        <v>124893</v>
      </c>
      <c r="K56" s="27">
        <v>19356</v>
      </c>
      <c r="L56" s="28">
        <v>203</v>
      </c>
    </row>
    <row r="57" spans="1:12" x14ac:dyDescent="0.25">
      <c r="A57" s="20">
        <v>39002</v>
      </c>
      <c r="B57" s="20">
        <v>4639600</v>
      </c>
      <c r="C57" s="21" t="s">
        <v>63</v>
      </c>
      <c r="D57" s="22">
        <v>298252</v>
      </c>
      <c r="E57" s="3">
        <v>15849</v>
      </c>
      <c r="F57" s="29">
        <f t="shared" si="1"/>
        <v>282403</v>
      </c>
      <c r="G57" s="22">
        <v>2900</v>
      </c>
      <c r="H57" s="3">
        <v>154</v>
      </c>
      <c r="I57" s="25">
        <v>2746</v>
      </c>
      <c r="J57" s="26">
        <f t="shared" si="0"/>
        <v>301152</v>
      </c>
      <c r="K57" s="27">
        <v>45349</v>
      </c>
      <c r="L57" s="28">
        <v>502</v>
      </c>
    </row>
    <row r="58" spans="1:12" x14ac:dyDescent="0.25">
      <c r="A58" s="20">
        <v>15001</v>
      </c>
      <c r="B58" s="20">
        <v>4646260</v>
      </c>
      <c r="C58" s="21" t="s">
        <v>64</v>
      </c>
      <c r="D58" s="22">
        <v>65094</v>
      </c>
      <c r="E58" s="3">
        <v>0</v>
      </c>
      <c r="F58" s="29">
        <f t="shared" si="1"/>
        <v>65094</v>
      </c>
      <c r="G58" s="22">
        <v>486</v>
      </c>
      <c r="H58" s="3">
        <v>0</v>
      </c>
      <c r="I58" s="25">
        <v>486</v>
      </c>
      <c r="J58" s="26">
        <f t="shared" si="0"/>
        <v>65580</v>
      </c>
      <c r="K58" s="27">
        <v>10302</v>
      </c>
      <c r="L58" s="28">
        <v>84</v>
      </c>
    </row>
    <row r="59" spans="1:12" x14ac:dyDescent="0.25">
      <c r="A59" s="20">
        <v>15002</v>
      </c>
      <c r="B59" s="20">
        <v>4646380</v>
      </c>
      <c r="C59" s="21" t="s">
        <v>65</v>
      </c>
      <c r="D59" s="22">
        <v>206613</v>
      </c>
      <c r="E59" s="3">
        <v>0</v>
      </c>
      <c r="F59" s="29">
        <f t="shared" si="1"/>
        <v>206613</v>
      </c>
      <c r="G59" s="22">
        <v>1793</v>
      </c>
      <c r="H59" s="3">
        <v>0</v>
      </c>
      <c r="I59" s="25">
        <v>1793</v>
      </c>
      <c r="J59" s="26">
        <f t="shared" si="0"/>
        <v>208406</v>
      </c>
      <c r="K59" s="27">
        <v>32845</v>
      </c>
      <c r="L59" s="28">
        <v>311</v>
      </c>
    </row>
    <row r="60" spans="1:12" x14ac:dyDescent="0.25">
      <c r="A60" s="20">
        <v>46001</v>
      </c>
      <c r="B60" s="20">
        <v>4669930</v>
      </c>
      <c r="C60" s="21" t="s">
        <v>66</v>
      </c>
      <c r="D60" s="22">
        <v>723222</v>
      </c>
      <c r="E60" s="3">
        <v>0</v>
      </c>
      <c r="F60" s="29">
        <f t="shared" si="1"/>
        <v>723222</v>
      </c>
      <c r="G60" s="22">
        <v>6862</v>
      </c>
      <c r="H60" s="3">
        <v>0</v>
      </c>
      <c r="I60" s="25">
        <v>6862</v>
      </c>
      <c r="J60" s="26">
        <f t="shared" si="0"/>
        <v>730084</v>
      </c>
      <c r="K60" s="27">
        <v>111223</v>
      </c>
      <c r="L60" s="28">
        <v>1189</v>
      </c>
    </row>
    <row r="61" spans="1:12" x14ac:dyDescent="0.25">
      <c r="A61" s="20">
        <v>25004</v>
      </c>
      <c r="B61" s="20">
        <v>4600002</v>
      </c>
      <c r="C61" s="21" t="s">
        <v>67</v>
      </c>
      <c r="D61" s="22">
        <v>314091</v>
      </c>
      <c r="E61" s="3">
        <v>5039</v>
      </c>
      <c r="F61" s="29">
        <f t="shared" si="1"/>
        <v>309052</v>
      </c>
      <c r="G61" s="22">
        <v>2645</v>
      </c>
      <c r="H61" s="3">
        <v>42</v>
      </c>
      <c r="I61" s="25">
        <v>2603</v>
      </c>
      <c r="J61" s="26">
        <f t="shared" si="0"/>
        <v>316736</v>
      </c>
      <c r="K61" s="27">
        <v>48291</v>
      </c>
      <c r="L61" s="28">
        <v>458</v>
      </c>
    </row>
    <row r="62" spans="1:12" x14ac:dyDescent="0.25">
      <c r="A62" s="20">
        <v>29004</v>
      </c>
      <c r="B62" s="20">
        <v>4647942</v>
      </c>
      <c r="C62" s="21" t="s">
        <v>68</v>
      </c>
      <c r="D62" s="22">
        <v>130192</v>
      </c>
      <c r="E62" s="3">
        <v>4595</v>
      </c>
      <c r="F62" s="29">
        <f t="shared" si="1"/>
        <v>125597</v>
      </c>
      <c r="G62" s="22">
        <v>1185</v>
      </c>
      <c r="H62" s="3">
        <v>42</v>
      </c>
      <c r="I62" s="25">
        <v>1143</v>
      </c>
      <c r="J62" s="26">
        <f t="shared" si="0"/>
        <v>131377</v>
      </c>
      <c r="K62" s="27">
        <v>20182</v>
      </c>
      <c r="L62" s="28">
        <v>205</v>
      </c>
    </row>
    <row r="63" spans="1:12" x14ac:dyDescent="0.25">
      <c r="A63" s="20">
        <v>17002</v>
      </c>
      <c r="B63" s="20">
        <v>4648390</v>
      </c>
      <c r="C63" s="21" t="s">
        <v>69</v>
      </c>
      <c r="D63" s="22">
        <v>769220</v>
      </c>
      <c r="E63" s="3">
        <v>30876</v>
      </c>
      <c r="F63" s="29">
        <f t="shared" si="1"/>
        <v>738344</v>
      </c>
      <c r="G63" s="22">
        <v>6835</v>
      </c>
      <c r="H63" s="3">
        <v>274</v>
      </c>
      <c r="I63" s="25">
        <v>6561</v>
      </c>
      <c r="J63" s="26">
        <f t="shared" si="0"/>
        <v>776055</v>
      </c>
      <c r="K63" s="27">
        <v>118412</v>
      </c>
      <c r="L63" s="28">
        <v>1184</v>
      </c>
    </row>
    <row r="64" spans="1:12" x14ac:dyDescent="0.25">
      <c r="A64" s="20">
        <v>62006</v>
      </c>
      <c r="B64" s="20">
        <v>4680441</v>
      </c>
      <c r="C64" s="21" t="s">
        <v>70</v>
      </c>
      <c r="D64" s="22">
        <v>183199</v>
      </c>
      <c r="E64" s="3">
        <v>0</v>
      </c>
      <c r="F64" s="29">
        <f t="shared" si="1"/>
        <v>183199</v>
      </c>
      <c r="G64" s="22">
        <v>1615</v>
      </c>
      <c r="H64" s="3">
        <v>0</v>
      </c>
      <c r="I64" s="25">
        <v>1615</v>
      </c>
      <c r="J64" s="26">
        <f t="shared" si="0"/>
        <v>184814</v>
      </c>
      <c r="K64" s="27">
        <v>28595</v>
      </c>
      <c r="L64" s="28">
        <v>280</v>
      </c>
    </row>
    <row r="65" spans="1:12" x14ac:dyDescent="0.25">
      <c r="A65" s="20">
        <v>17003</v>
      </c>
      <c r="B65" s="20">
        <v>4649650</v>
      </c>
      <c r="C65" s="21" t="s">
        <v>71</v>
      </c>
      <c r="D65" s="22">
        <v>52011</v>
      </c>
      <c r="E65" s="3">
        <v>0</v>
      </c>
      <c r="F65" s="29">
        <f t="shared" si="1"/>
        <v>52011</v>
      </c>
      <c r="G65" s="22">
        <v>543</v>
      </c>
      <c r="H65" s="3">
        <v>0</v>
      </c>
      <c r="I65" s="25">
        <v>543</v>
      </c>
      <c r="J65" s="26">
        <f t="shared" si="0"/>
        <v>52554</v>
      </c>
      <c r="K65" s="27">
        <v>7980</v>
      </c>
      <c r="L65" s="28">
        <v>94</v>
      </c>
    </row>
    <row r="66" spans="1:12" x14ac:dyDescent="0.25">
      <c r="A66" s="20">
        <v>51003</v>
      </c>
      <c r="B66" s="20">
        <v>4650670</v>
      </c>
      <c r="C66" s="21" t="s">
        <v>72</v>
      </c>
      <c r="D66" s="22">
        <v>56947</v>
      </c>
      <c r="E66" s="3">
        <v>0</v>
      </c>
      <c r="F66" s="29">
        <f t="shared" si="1"/>
        <v>56947</v>
      </c>
      <c r="G66" s="22">
        <v>583</v>
      </c>
      <c r="H66" s="3">
        <v>0</v>
      </c>
      <c r="I66" s="25">
        <v>583</v>
      </c>
      <c r="J66" s="26">
        <f t="shared" si="0"/>
        <v>57530</v>
      </c>
      <c r="K66" s="27">
        <v>8795</v>
      </c>
      <c r="L66" s="28">
        <v>101</v>
      </c>
    </row>
    <row r="67" spans="1:12" x14ac:dyDescent="0.25">
      <c r="A67" s="20">
        <v>9002</v>
      </c>
      <c r="B67" s="20">
        <v>4650850</v>
      </c>
      <c r="C67" s="21" t="s">
        <v>73</v>
      </c>
      <c r="D67" s="22">
        <v>81004</v>
      </c>
      <c r="E67" s="3">
        <v>0</v>
      </c>
      <c r="F67" s="29">
        <f t="shared" si="1"/>
        <v>81004</v>
      </c>
      <c r="G67" s="22">
        <v>538</v>
      </c>
      <c r="H67" s="3">
        <v>0</v>
      </c>
      <c r="I67" s="25">
        <v>538</v>
      </c>
      <c r="J67" s="26">
        <f t="shared" si="0"/>
        <v>81542</v>
      </c>
      <c r="K67" s="27">
        <v>12328</v>
      </c>
      <c r="L67" s="28">
        <v>93</v>
      </c>
    </row>
    <row r="68" spans="1:12" x14ac:dyDescent="0.25">
      <c r="A68" s="20">
        <v>23003</v>
      </c>
      <c r="B68" s="20">
        <v>4652770</v>
      </c>
      <c r="C68" s="21" t="s">
        <v>74</v>
      </c>
      <c r="D68" s="22">
        <v>26375</v>
      </c>
      <c r="E68" s="3">
        <v>0</v>
      </c>
      <c r="F68" s="29">
        <f t="shared" si="1"/>
        <v>26375</v>
      </c>
      <c r="G68" s="22">
        <v>257</v>
      </c>
      <c r="H68" s="3">
        <v>0</v>
      </c>
      <c r="I68" s="25">
        <v>257</v>
      </c>
      <c r="J68" s="26">
        <f t="shared" si="0"/>
        <v>26632</v>
      </c>
      <c r="K68" s="27">
        <v>4044</v>
      </c>
      <c r="L68" s="28">
        <v>45</v>
      </c>
    </row>
    <row r="69" spans="1:12" x14ac:dyDescent="0.25">
      <c r="A69" s="20">
        <v>65001</v>
      </c>
      <c r="B69" s="20">
        <v>4665460</v>
      </c>
      <c r="C69" s="21" t="s">
        <v>75</v>
      </c>
      <c r="D69" s="22">
        <v>815701</v>
      </c>
      <c r="E69" s="3">
        <v>15537</v>
      </c>
      <c r="F69" s="29">
        <f t="shared" si="1"/>
        <v>800164</v>
      </c>
      <c r="G69" s="22">
        <v>8222</v>
      </c>
      <c r="H69" s="3">
        <v>157</v>
      </c>
      <c r="I69" s="25">
        <v>8065</v>
      </c>
      <c r="J69" s="26">
        <f t="shared" si="0"/>
        <v>823923</v>
      </c>
      <c r="K69" s="27">
        <v>125613</v>
      </c>
      <c r="L69" s="28">
        <v>1424</v>
      </c>
    </row>
    <row r="70" spans="1:12" x14ac:dyDescent="0.25">
      <c r="A70" s="20">
        <v>33003</v>
      </c>
      <c r="B70" s="20">
        <v>4654300</v>
      </c>
      <c r="C70" s="21" t="s">
        <v>76</v>
      </c>
      <c r="D70" s="22">
        <v>132953</v>
      </c>
      <c r="E70" s="3">
        <v>0</v>
      </c>
      <c r="F70" s="29">
        <f t="shared" si="1"/>
        <v>132953</v>
      </c>
      <c r="G70" s="22">
        <v>1280</v>
      </c>
      <c r="H70" s="3">
        <v>0</v>
      </c>
      <c r="I70" s="25">
        <v>1280</v>
      </c>
      <c r="J70" s="26">
        <f t="shared" ref="J70:J97" si="2">SUM(D70+G70)</f>
        <v>134233</v>
      </c>
      <c r="K70" s="27">
        <v>21111</v>
      </c>
      <c r="L70" s="28">
        <v>222</v>
      </c>
    </row>
    <row r="71" spans="1:12" x14ac:dyDescent="0.25">
      <c r="A71" s="20">
        <v>32002</v>
      </c>
      <c r="B71" s="20">
        <v>4655260</v>
      </c>
      <c r="C71" s="21" t="s">
        <v>77</v>
      </c>
      <c r="D71" s="22">
        <v>713605</v>
      </c>
      <c r="E71" s="3">
        <v>24976</v>
      </c>
      <c r="F71" s="29">
        <f t="shared" ref="F71:F97" si="3">D71-E71</f>
        <v>688629</v>
      </c>
      <c r="G71" s="22">
        <v>6579</v>
      </c>
      <c r="H71" s="3">
        <v>230</v>
      </c>
      <c r="I71" s="25">
        <v>6349</v>
      </c>
      <c r="J71" s="26">
        <f t="shared" si="2"/>
        <v>720184</v>
      </c>
      <c r="K71" s="27">
        <v>110491</v>
      </c>
      <c r="L71" s="28">
        <v>1140</v>
      </c>
    </row>
    <row r="72" spans="1:12" x14ac:dyDescent="0.25">
      <c r="A72" s="20">
        <v>1001</v>
      </c>
      <c r="B72" s="20">
        <v>4655710</v>
      </c>
      <c r="C72" s="21" t="s">
        <v>78</v>
      </c>
      <c r="D72" s="22">
        <v>62569</v>
      </c>
      <c r="E72" s="3">
        <v>0</v>
      </c>
      <c r="F72" s="29">
        <f t="shared" si="3"/>
        <v>62569</v>
      </c>
      <c r="G72" s="22">
        <v>606</v>
      </c>
      <c r="H72" s="3">
        <v>0</v>
      </c>
      <c r="I72" s="25">
        <v>606</v>
      </c>
      <c r="J72" s="26">
        <f t="shared" si="2"/>
        <v>63175</v>
      </c>
      <c r="K72" s="27">
        <v>9713</v>
      </c>
      <c r="L72" s="28">
        <v>105</v>
      </c>
    </row>
    <row r="73" spans="1:12" x14ac:dyDescent="0.25">
      <c r="A73" s="20">
        <v>11005</v>
      </c>
      <c r="B73" s="20">
        <v>4680438</v>
      </c>
      <c r="C73" s="21" t="s">
        <v>79</v>
      </c>
      <c r="D73" s="22">
        <v>157031</v>
      </c>
      <c r="E73" s="3">
        <v>0</v>
      </c>
      <c r="F73" s="29">
        <f t="shared" si="3"/>
        <v>157031</v>
      </c>
      <c r="G73" s="22">
        <v>1566</v>
      </c>
      <c r="H73" s="3">
        <v>0</v>
      </c>
      <c r="I73" s="25">
        <v>1566</v>
      </c>
      <c r="J73" s="26">
        <f t="shared" si="2"/>
        <v>158597</v>
      </c>
      <c r="K73" s="27">
        <v>24231</v>
      </c>
      <c r="L73" s="28">
        <v>271</v>
      </c>
    </row>
    <row r="74" spans="1:12" x14ac:dyDescent="0.25">
      <c r="A74" s="20">
        <v>51004</v>
      </c>
      <c r="B74" s="20">
        <v>4659820</v>
      </c>
      <c r="C74" s="21" t="s">
        <v>80</v>
      </c>
      <c r="D74" s="22">
        <v>3559391</v>
      </c>
      <c r="E74" s="3">
        <v>68681</v>
      </c>
      <c r="F74" s="29">
        <f t="shared" si="3"/>
        <v>3490710</v>
      </c>
      <c r="G74" s="22">
        <v>33330</v>
      </c>
      <c r="H74" s="3">
        <v>643</v>
      </c>
      <c r="I74" s="25">
        <v>32687</v>
      </c>
      <c r="J74" s="26">
        <f t="shared" si="2"/>
        <v>3592721</v>
      </c>
      <c r="K74" s="27">
        <v>547404</v>
      </c>
      <c r="L74" s="28">
        <v>5774</v>
      </c>
    </row>
    <row r="75" spans="1:12" x14ac:dyDescent="0.25">
      <c r="A75" s="20">
        <v>56004</v>
      </c>
      <c r="B75" s="20">
        <v>4660450</v>
      </c>
      <c r="C75" s="21" t="s">
        <v>81</v>
      </c>
      <c r="D75" s="22">
        <v>165128</v>
      </c>
      <c r="E75" s="3">
        <v>0</v>
      </c>
      <c r="F75" s="29">
        <f t="shared" si="3"/>
        <v>165128</v>
      </c>
      <c r="G75" s="22">
        <v>1300</v>
      </c>
      <c r="H75" s="3">
        <v>0</v>
      </c>
      <c r="I75" s="25">
        <v>1300</v>
      </c>
      <c r="J75" s="26">
        <f t="shared" si="2"/>
        <v>166428</v>
      </c>
      <c r="K75" s="27">
        <v>26157</v>
      </c>
      <c r="L75" s="28">
        <v>225</v>
      </c>
    </row>
    <row r="76" spans="1:12" x14ac:dyDescent="0.25">
      <c r="A76" s="20">
        <v>55005</v>
      </c>
      <c r="B76" s="20">
        <v>4603932</v>
      </c>
      <c r="C76" s="21" t="s">
        <v>82</v>
      </c>
      <c r="D76" s="22">
        <v>62880</v>
      </c>
      <c r="E76" s="3">
        <v>0</v>
      </c>
      <c r="F76" s="29">
        <f t="shared" si="3"/>
        <v>62880</v>
      </c>
      <c r="G76" s="22">
        <v>497</v>
      </c>
      <c r="H76" s="3">
        <v>0</v>
      </c>
      <c r="I76" s="25">
        <v>497</v>
      </c>
      <c r="J76" s="26">
        <f t="shared" si="2"/>
        <v>63377</v>
      </c>
      <c r="K76" s="27">
        <v>9826</v>
      </c>
      <c r="L76" s="28">
        <v>86</v>
      </c>
    </row>
    <row r="77" spans="1:12" x14ac:dyDescent="0.25">
      <c r="A77" s="20">
        <v>62005</v>
      </c>
      <c r="B77" s="20">
        <v>4601028</v>
      </c>
      <c r="C77" s="21" t="s">
        <v>83</v>
      </c>
      <c r="D77" s="22">
        <v>55358</v>
      </c>
      <c r="E77" s="3">
        <v>0</v>
      </c>
      <c r="F77" s="29">
        <f t="shared" si="3"/>
        <v>55358</v>
      </c>
      <c r="G77" s="22">
        <v>439</v>
      </c>
      <c r="H77" s="3">
        <v>0</v>
      </c>
      <c r="I77" s="25">
        <v>439</v>
      </c>
      <c r="J77" s="26">
        <f t="shared" si="2"/>
        <v>55797</v>
      </c>
      <c r="K77" s="27">
        <v>8839</v>
      </c>
      <c r="L77" s="28">
        <v>76</v>
      </c>
    </row>
    <row r="78" spans="1:12" x14ac:dyDescent="0.25">
      <c r="A78" s="20">
        <v>49005</v>
      </c>
      <c r="B78" s="20">
        <v>4666270</v>
      </c>
      <c r="C78" s="21" t="s">
        <v>84</v>
      </c>
      <c r="D78" s="22">
        <v>6607387</v>
      </c>
      <c r="E78" s="3">
        <v>89349</v>
      </c>
      <c r="F78" s="29">
        <f t="shared" si="3"/>
        <v>6518038</v>
      </c>
      <c r="G78" s="22">
        <v>62868</v>
      </c>
      <c r="H78" s="3">
        <v>850</v>
      </c>
      <c r="I78" s="25">
        <v>62018</v>
      </c>
      <c r="J78" s="26">
        <f t="shared" si="2"/>
        <v>6670255</v>
      </c>
      <c r="K78" s="27">
        <v>1023763</v>
      </c>
      <c r="L78" s="28">
        <v>10891</v>
      </c>
    </row>
    <row r="79" spans="1:12" x14ac:dyDescent="0.25">
      <c r="A79" s="20">
        <v>54002</v>
      </c>
      <c r="B79" s="20">
        <v>4600053</v>
      </c>
      <c r="C79" s="21" t="s">
        <v>85</v>
      </c>
      <c r="D79" s="22">
        <v>349959</v>
      </c>
      <c r="E79" s="3">
        <v>0</v>
      </c>
      <c r="F79" s="29">
        <f t="shared" si="3"/>
        <v>349959</v>
      </c>
      <c r="G79" s="22">
        <v>2884</v>
      </c>
      <c r="H79" s="3">
        <v>0</v>
      </c>
      <c r="I79" s="25">
        <v>2884</v>
      </c>
      <c r="J79" s="26">
        <f t="shared" si="2"/>
        <v>352843</v>
      </c>
      <c r="K79" s="27">
        <v>54340</v>
      </c>
      <c r="L79" s="28">
        <v>500</v>
      </c>
    </row>
    <row r="80" spans="1:12" x14ac:dyDescent="0.25">
      <c r="A80" s="20">
        <v>40002</v>
      </c>
      <c r="B80" s="20">
        <v>4666930</v>
      </c>
      <c r="C80" s="21" t="s">
        <v>86</v>
      </c>
      <c r="D80" s="22">
        <v>586052</v>
      </c>
      <c r="E80" s="3">
        <v>0</v>
      </c>
      <c r="F80" s="29">
        <f t="shared" si="3"/>
        <v>586052</v>
      </c>
      <c r="G80" s="22">
        <v>5551</v>
      </c>
      <c r="H80" s="3">
        <v>0</v>
      </c>
      <c r="I80" s="25">
        <v>5551</v>
      </c>
      <c r="J80" s="26">
        <f t="shared" si="2"/>
        <v>591603</v>
      </c>
      <c r="K80" s="27">
        <v>90933</v>
      </c>
      <c r="L80" s="28">
        <v>962</v>
      </c>
    </row>
    <row r="81" spans="1:12" x14ac:dyDescent="0.25">
      <c r="A81" s="20">
        <v>57001</v>
      </c>
      <c r="B81" s="20">
        <v>4624850</v>
      </c>
      <c r="C81" s="21" t="s">
        <v>87</v>
      </c>
      <c r="D81" s="22">
        <v>115057</v>
      </c>
      <c r="E81" s="3">
        <v>0</v>
      </c>
      <c r="F81" s="29">
        <f t="shared" si="3"/>
        <v>115057</v>
      </c>
      <c r="G81" s="22">
        <v>974</v>
      </c>
      <c r="H81" s="3">
        <v>0</v>
      </c>
      <c r="I81" s="25">
        <v>974</v>
      </c>
      <c r="J81" s="26">
        <f t="shared" si="2"/>
        <v>116031</v>
      </c>
      <c r="K81" s="27">
        <v>17754</v>
      </c>
      <c r="L81" s="28">
        <v>169</v>
      </c>
    </row>
    <row r="82" spans="1:12" x14ac:dyDescent="0.25">
      <c r="A82" s="20">
        <v>41005</v>
      </c>
      <c r="B82" s="20">
        <v>4600052</v>
      </c>
      <c r="C82" s="21" t="s">
        <v>88</v>
      </c>
      <c r="D82" s="22">
        <v>506332</v>
      </c>
      <c r="E82" s="3">
        <v>0</v>
      </c>
      <c r="F82" s="29">
        <f t="shared" si="3"/>
        <v>506332</v>
      </c>
      <c r="G82" s="22">
        <v>5526</v>
      </c>
      <c r="H82" s="3">
        <v>0</v>
      </c>
      <c r="I82" s="25">
        <v>5526</v>
      </c>
      <c r="J82" s="26">
        <f t="shared" si="2"/>
        <v>511858</v>
      </c>
      <c r="K82" s="27">
        <v>76937</v>
      </c>
      <c r="L82" s="28">
        <v>957</v>
      </c>
    </row>
    <row r="83" spans="1:12" x14ac:dyDescent="0.25">
      <c r="A83" s="20">
        <v>20003</v>
      </c>
      <c r="B83" s="20">
        <v>4671880</v>
      </c>
      <c r="C83" s="21" t="s">
        <v>89</v>
      </c>
      <c r="D83" s="22">
        <v>101115</v>
      </c>
      <c r="E83" s="3">
        <v>0</v>
      </c>
      <c r="F83" s="29">
        <f t="shared" si="3"/>
        <v>101115</v>
      </c>
      <c r="G83" s="22">
        <v>920</v>
      </c>
      <c r="H83" s="3">
        <v>0</v>
      </c>
      <c r="I83" s="25">
        <v>920</v>
      </c>
      <c r="J83" s="26">
        <f t="shared" si="2"/>
        <v>102035</v>
      </c>
      <c r="K83" s="27">
        <v>16459</v>
      </c>
      <c r="L83" s="28">
        <v>159</v>
      </c>
    </row>
    <row r="84" spans="1:12" x14ac:dyDescent="0.25">
      <c r="A84" s="20">
        <v>66001</v>
      </c>
      <c r="B84" s="20">
        <v>4672090</v>
      </c>
      <c r="C84" s="21" t="s">
        <v>90</v>
      </c>
      <c r="D84" s="22">
        <v>770475</v>
      </c>
      <c r="E84" s="3">
        <v>10440</v>
      </c>
      <c r="F84" s="29">
        <f t="shared" si="3"/>
        <v>760035</v>
      </c>
      <c r="G84" s="22">
        <v>7292</v>
      </c>
      <c r="H84" s="3">
        <v>99</v>
      </c>
      <c r="I84" s="25">
        <v>7193</v>
      </c>
      <c r="J84" s="26">
        <f t="shared" si="2"/>
        <v>777767</v>
      </c>
      <c r="K84" s="27">
        <v>118046</v>
      </c>
      <c r="L84" s="28">
        <v>1263</v>
      </c>
    </row>
    <row r="85" spans="1:12" x14ac:dyDescent="0.25">
      <c r="A85" s="20">
        <v>49006</v>
      </c>
      <c r="B85" s="20">
        <v>4644940</v>
      </c>
      <c r="C85" s="21" t="s">
        <v>91</v>
      </c>
      <c r="D85" s="22">
        <v>226863</v>
      </c>
      <c r="E85" s="3">
        <v>0</v>
      </c>
      <c r="F85" s="29">
        <f t="shared" si="3"/>
        <v>226863</v>
      </c>
      <c r="G85" s="22">
        <v>2389</v>
      </c>
      <c r="H85" s="3">
        <v>0</v>
      </c>
      <c r="I85" s="25">
        <v>2389</v>
      </c>
      <c r="J85" s="26">
        <f t="shared" si="2"/>
        <v>229252</v>
      </c>
      <c r="K85" s="27">
        <v>34610</v>
      </c>
      <c r="L85" s="28">
        <v>414</v>
      </c>
    </row>
    <row r="86" spans="1:12" x14ac:dyDescent="0.25">
      <c r="A86" s="20">
        <v>13001</v>
      </c>
      <c r="B86" s="20">
        <v>4674370</v>
      </c>
      <c r="C86" s="21" t="s">
        <v>92</v>
      </c>
      <c r="D86" s="22">
        <v>376231</v>
      </c>
      <c r="E86" s="3">
        <v>10577</v>
      </c>
      <c r="F86" s="29">
        <f t="shared" si="3"/>
        <v>365654</v>
      </c>
      <c r="G86" s="22">
        <v>3570</v>
      </c>
      <c r="H86" s="3">
        <v>100</v>
      </c>
      <c r="I86" s="25">
        <v>3470</v>
      </c>
      <c r="J86" s="26">
        <f t="shared" si="2"/>
        <v>379801</v>
      </c>
      <c r="K86" s="27">
        <v>58831</v>
      </c>
      <c r="L86" s="28">
        <v>618</v>
      </c>
    </row>
    <row r="87" spans="1:12" x14ac:dyDescent="0.25">
      <c r="A87" s="20">
        <v>15003</v>
      </c>
      <c r="B87" s="20">
        <v>4675600</v>
      </c>
      <c r="C87" s="21" t="s">
        <v>93</v>
      </c>
      <c r="D87" s="22">
        <v>72705</v>
      </c>
      <c r="E87" s="3">
        <v>0</v>
      </c>
      <c r="F87" s="29">
        <f t="shared" si="3"/>
        <v>72705</v>
      </c>
      <c r="G87" s="22">
        <v>546</v>
      </c>
      <c r="H87" s="3">
        <v>0</v>
      </c>
      <c r="I87" s="25">
        <v>546</v>
      </c>
      <c r="J87" s="26">
        <f t="shared" si="2"/>
        <v>73251</v>
      </c>
      <c r="K87" s="27">
        <v>11448</v>
      </c>
      <c r="L87" s="28">
        <v>95</v>
      </c>
    </row>
    <row r="88" spans="1:12" x14ac:dyDescent="0.25">
      <c r="A88" s="20">
        <v>51005</v>
      </c>
      <c r="B88" s="20">
        <v>4675660</v>
      </c>
      <c r="C88" s="21" t="s">
        <v>94</v>
      </c>
      <c r="D88" s="22">
        <v>71732</v>
      </c>
      <c r="E88" s="3">
        <v>0</v>
      </c>
      <c r="F88" s="29">
        <f t="shared" si="3"/>
        <v>71732</v>
      </c>
      <c r="G88" s="22">
        <v>621</v>
      </c>
      <c r="H88" s="3">
        <v>0</v>
      </c>
      <c r="I88" s="25">
        <v>621</v>
      </c>
      <c r="J88" s="26">
        <f t="shared" si="2"/>
        <v>72353</v>
      </c>
      <c r="K88" s="27">
        <v>11306</v>
      </c>
      <c r="L88" s="28">
        <v>108</v>
      </c>
    </row>
    <row r="89" spans="1:12" x14ac:dyDescent="0.25">
      <c r="A89" s="20">
        <v>14004</v>
      </c>
      <c r="B89" s="20">
        <v>4676620</v>
      </c>
      <c r="C89" s="21" t="s">
        <v>95</v>
      </c>
      <c r="D89" s="22">
        <v>1001171</v>
      </c>
      <c r="E89" s="3">
        <v>47529</v>
      </c>
      <c r="F89" s="29">
        <f t="shared" si="3"/>
        <v>953642</v>
      </c>
      <c r="G89" s="22">
        <v>9147</v>
      </c>
      <c r="H89" s="3">
        <v>434</v>
      </c>
      <c r="I89" s="25">
        <v>8713</v>
      </c>
      <c r="J89" s="26">
        <f t="shared" si="2"/>
        <v>1010318</v>
      </c>
      <c r="K89" s="27">
        <v>153198</v>
      </c>
      <c r="L89" s="28">
        <v>1585</v>
      </c>
    </row>
    <row r="90" spans="1:12" x14ac:dyDescent="0.25">
      <c r="A90" s="20">
        <v>36002</v>
      </c>
      <c r="B90" s="20">
        <v>4677460</v>
      </c>
      <c r="C90" s="21" t="s">
        <v>96</v>
      </c>
      <c r="D90" s="22">
        <v>126077</v>
      </c>
      <c r="E90" s="3">
        <v>0</v>
      </c>
      <c r="F90" s="29">
        <f t="shared" si="3"/>
        <v>126077</v>
      </c>
      <c r="G90" s="22">
        <v>1167</v>
      </c>
      <c r="H90" s="3">
        <v>0</v>
      </c>
      <c r="I90" s="25">
        <v>1167</v>
      </c>
      <c r="J90" s="26">
        <f t="shared" si="2"/>
        <v>127244</v>
      </c>
      <c r="K90" s="27">
        <v>19345</v>
      </c>
      <c r="L90" s="28">
        <v>202</v>
      </c>
    </row>
    <row r="91" spans="1:12" x14ac:dyDescent="0.25">
      <c r="A91" s="20">
        <v>49007</v>
      </c>
      <c r="B91" s="20">
        <v>4631710</v>
      </c>
      <c r="C91" s="21" t="s">
        <v>97</v>
      </c>
      <c r="D91" s="22">
        <v>334746</v>
      </c>
      <c r="E91" s="3">
        <v>0</v>
      </c>
      <c r="F91" s="29">
        <f t="shared" si="3"/>
        <v>334746</v>
      </c>
      <c r="G91" s="22">
        <v>3090</v>
      </c>
      <c r="H91" s="3">
        <v>0</v>
      </c>
      <c r="I91" s="25">
        <v>3090</v>
      </c>
      <c r="J91" s="26">
        <f t="shared" si="2"/>
        <v>337836</v>
      </c>
      <c r="K91" s="27">
        <v>52143</v>
      </c>
      <c r="L91" s="28">
        <v>535</v>
      </c>
    </row>
    <row r="92" spans="1:12" x14ac:dyDescent="0.25">
      <c r="A92" s="20">
        <v>1003</v>
      </c>
      <c r="B92" s="20">
        <v>4678510</v>
      </c>
      <c r="C92" s="21" t="s">
        <v>98</v>
      </c>
      <c r="D92" s="22">
        <v>29104</v>
      </c>
      <c r="E92" s="3">
        <v>0</v>
      </c>
      <c r="F92" s="29">
        <f t="shared" si="3"/>
        <v>29104</v>
      </c>
      <c r="G92" s="22">
        <v>265</v>
      </c>
      <c r="H92" s="3">
        <v>0</v>
      </c>
      <c r="I92" s="25">
        <v>265</v>
      </c>
      <c r="J92" s="26">
        <f t="shared" si="2"/>
        <v>29369</v>
      </c>
      <c r="K92" s="27">
        <v>4454</v>
      </c>
      <c r="L92" s="28">
        <v>46</v>
      </c>
    </row>
    <row r="93" spans="1:12" x14ac:dyDescent="0.25">
      <c r="A93" s="20">
        <v>47001</v>
      </c>
      <c r="B93" s="20">
        <v>4678570</v>
      </c>
      <c r="C93" s="21" t="s">
        <v>99</v>
      </c>
      <c r="D93" s="22">
        <v>133349</v>
      </c>
      <c r="E93" s="3">
        <v>0</v>
      </c>
      <c r="F93" s="29">
        <f t="shared" si="3"/>
        <v>133349</v>
      </c>
      <c r="G93" s="22">
        <v>1160</v>
      </c>
      <c r="H93" s="3">
        <v>0</v>
      </c>
      <c r="I93" s="25">
        <v>1160</v>
      </c>
      <c r="J93" s="26">
        <f t="shared" si="2"/>
        <v>134509</v>
      </c>
      <c r="K93" s="27">
        <v>21236</v>
      </c>
      <c r="L93" s="28">
        <v>201</v>
      </c>
    </row>
    <row r="94" spans="1:12" x14ac:dyDescent="0.25">
      <c r="A94" s="20">
        <v>59002</v>
      </c>
      <c r="B94" s="20">
        <v>4679710</v>
      </c>
      <c r="C94" s="21" t="s">
        <v>100</v>
      </c>
      <c r="D94" s="22">
        <v>230243</v>
      </c>
      <c r="E94" s="3">
        <v>0</v>
      </c>
      <c r="F94" s="29">
        <f t="shared" si="3"/>
        <v>230243</v>
      </c>
      <c r="G94" s="22">
        <v>2092</v>
      </c>
      <c r="H94" s="3">
        <v>0</v>
      </c>
      <c r="I94" s="25">
        <v>2092</v>
      </c>
      <c r="J94" s="26">
        <f t="shared" si="2"/>
        <v>232335</v>
      </c>
      <c r="K94" s="27">
        <v>35608</v>
      </c>
      <c r="L94" s="28">
        <v>362</v>
      </c>
    </row>
    <row r="95" spans="1:12" x14ac:dyDescent="0.25">
      <c r="A95" s="20">
        <v>2006</v>
      </c>
      <c r="B95" s="20">
        <v>4680100</v>
      </c>
      <c r="C95" s="21" t="s">
        <v>101</v>
      </c>
      <c r="D95" s="22">
        <v>72867</v>
      </c>
      <c r="E95" s="3">
        <v>0</v>
      </c>
      <c r="F95" s="29">
        <f t="shared" si="3"/>
        <v>72867</v>
      </c>
      <c r="G95" s="22">
        <v>653</v>
      </c>
      <c r="H95" s="3">
        <v>0</v>
      </c>
      <c r="I95" s="25">
        <v>653</v>
      </c>
      <c r="J95" s="26">
        <f t="shared" si="2"/>
        <v>73520</v>
      </c>
      <c r="K95" s="27">
        <v>11188</v>
      </c>
      <c r="L95" s="28">
        <v>113</v>
      </c>
    </row>
    <row r="96" spans="1:12" x14ac:dyDescent="0.25">
      <c r="A96" s="20">
        <v>55004</v>
      </c>
      <c r="B96" s="20">
        <v>4680190</v>
      </c>
      <c r="C96" s="21" t="s">
        <v>102</v>
      </c>
      <c r="D96" s="22">
        <v>65632</v>
      </c>
      <c r="E96" s="3">
        <v>0</v>
      </c>
      <c r="F96" s="29">
        <f t="shared" si="3"/>
        <v>65632</v>
      </c>
      <c r="G96" s="22">
        <v>617</v>
      </c>
      <c r="H96" s="3">
        <v>0</v>
      </c>
      <c r="I96" s="25">
        <v>617</v>
      </c>
      <c r="J96" s="26">
        <f t="shared" si="2"/>
        <v>66249</v>
      </c>
      <c r="K96" s="27">
        <v>10173</v>
      </c>
      <c r="L96" s="28">
        <v>107</v>
      </c>
    </row>
    <row r="97" spans="1:12" x14ac:dyDescent="0.25">
      <c r="A97" s="20">
        <v>63003</v>
      </c>
      <c r="B97" s="20">
        <v>4680430</v>
      </c>
      <c r="C97" s="21" t="s">
        <v>103</v>
      </c>
      <c r="D97" s="22">
        <v>811739</v>
      </c>
      <c r="E97" s="3">
        <v>10385</v>
      </c>
      <c r="F97" s="29">
        <f t="shared" si="3"/>
        <v>801354</v>
      </c>
      <c r="G97" s="22">
        <v>7184</v>
      </c>
      <c r="H97" s="3">
        <v>92</v>
      </c>
      <c r="I97" s="25">
        <v>7092</v>
      </c>
      <c r="J97" s="26">
        <f t="shared" si="2"/>
        <v>818923</v>
      </c>
      <c r="K97" s="27">
        <v>124957</v>
      </c>
      <c r="L97" s="28">
        <v>1245</v>
      </c>
    </row>
    <row r="98" spans="1:12" x14ac:dyDescent="0.25">
      <c r="A98" s="20"/>
      <c r="B98" s="20"/>
      <c r="C98" s="20"/>
    </row>
    <row r="99" spans="1:12" x14ac:dyDescent="0.25">
      <c r="A99" s="20"/>
      <c r="B99" s="20"/>
      <c r="C99" s="30"/>
      <c r="G99" s="28"/>
      <c r="H99" s="28"/>
      <c r="I99" s="28"/>
      <c r="J99" s="28"/>
      <c r="K99" s="28"/>
      <c r="L99" s="28"/>
    </row>
    <row r="100" spans="1:12" x14ac:dyDescent="0.25">
      <c r="A100" s="20"/>
      <c r="B100" s="20"/>
      <c r="C100" s="30"/>
      <c r="G100" s="28"/>
      <c r="H100" s="28"/>
      <c r="I100" s="28"/>
      <c r="J100" s="28"/>
      <c r="K100" s="28"/>
      <c r="L100" s="28"/>
    </row>
    <row r="101" spans="1:12" x14ac:dyDescent="0.25">
      <c r="A101" s="31">
        <v>60201</v>
      </c>
      <c r="B101" s="32">
        <v>4616150</v>
      </c>
      <c r="C101" s="33" t="s">
        <v>104</v>
      </c>
      <c r="D101" s="34"/>
      <c r="E101" s="35"/>
      <c r="F101" s="36"/>
      <c r="G101" s="34"/>
      <c r="H101" s="37"/>
      <c r="I101" s="38"/>
      <c r="J101" s="39"/>
    </row>
    <row r="102" spans="1:12" x14ac:dyDescent="0.25">
      <c r="A102" s="40">
        <v>30003</v>
      </c>
      <c r="B102" s="20">
        <v>4621420</v>
      </c>
      <c r="C102" s="21" t="s">
        <v>105</v>
      </c>
      <c r="D102" s="22">
        <v>89700</v>
      </c>
      <c r="E102" s="41">
        <v>0</v>
      </c>
      <c r="F102" s="29">
        <f t="shared" ref="F102:F110" si="4">D102-E102</f>
        <v>89700</v>
      </c>
      <c r="G102" s="22">
        <v>772</v>
      </c>
      <c r="H102" s="41">
        <v>0</v>
      </c>
      <c r="I102" s="25">
        <v>772</v>
      </c>
      <c r="J102" s="26">
        <f t="shared" ref="J102:J110" si="5">SUM(D102+G102)</f>
        <v>90472</v>
      </c>
      <c r="K102" s="27">
        <v>14592</v>
      </c>
      <c r="L102" s="28">
        <v>134</v>
      </c>
    </row>
    <row r="103" spans="1:12" x14ac:dyDescent="0.25">
      <c r="A103" s="40">
        <v>43001</v>
      </c>
      <c r="B103" s="20">
        <v>4610320</v>
      </c>
      <c r="C103" s="21" t="s">
        <v>106</v>
      </c>
      <c r="D103" s="22">
        <v>75285</v>
      </c>
      <c r="E103" s="41">
        <v>0</v>
      </c>
      <c r="F103" s="29">
        <f t="shared" si="4"/>
        <v>75285</v>
      </c>
      <c r="G103" s="22">
        <v>688</v>
      </c>
      <c r="H103" s="41">
        <v>0</v>
      </c>
      <c r="I103" s="25">
        <v>688</v>
      </c>
      <c r="J103" s="26">
        <f t="shared" si="5"/>
        <v>75973</v>
      </c>
      <c r="K103" s="27">
        <v>11698</v>
      </c>
      <c r="L103" s="28">
        <v>119</v>
      </c>
    </row>
    <row r="104" spans="1:12" x14ac:dyDescent="0.25">
      <c r="A104" s="40">
        <v>17001</v>
      </c>
      <c r="B104" s="20">
        <v>4622500</v>
      </c>
      <c r="C104" s="21" t="s">
        <v>107</v>
      </c>
      <c r="D104" s="22">
        <v>65013</v>
      </c>
      <c r="E104" s="41">
        <v>0</v>
      </c>
      <c r="F104" s="29">
        <f t="shared" si="4"/>
        <v>65013</v>
      </c>
      <c r="G104" s="22">
        <v>604</v>
      </c>
      <c r="H104" s="41">
        <v>0</v>
      </c>
      <c r="I104" s="25">
        <v>604</v>
      </c>
      <c r="J104" s="26">
        <f t="shared" si="5"/>
        <v>65617</v>
      </c>
      <c r="K104" s="27">
        <v>10225</v>
      </c>
      <c r="L104" s="28">
        <v>105</v>
      </c>
    </row>
    <row r="105" spans="1:12" x14ac:dyDescent="0.25">
      <c r="A105" s="40">
        <v>33001</v>
      </c>
      <c r="B105" s="20">
        <v>4625500</v>
      </c>
      <c r="C105" s="21" t="s">
        <v>108</v>
      </c>
      <c r="D105" s="22">
        <v>140168</v>
      </c>
      <c r="E105" s="41">
        <v>0</v>
      </c>
      <c r="F105" s="29">
        <f t="shared" si="4"/>
        <v>140168</v>
      </c>
      <c r="G105" s="22">
        <v>1197</v>
      </c>
      <c r="H105" s="41">
        <v>0</v>
      </c>
      <c r="I105" s="25">
        <v>1197</v>
      </c>
      <c r="J105" s="26">
        <f t="shared" si="5"/>
        <v>141365</v>
      </c>
      <c r="K105" s="27">
        <v>22261</v>
      </c>
      <c r="L105" s="28">
        <v>207</v>
      </c>
    </row>
    <row r="106" spans="1:12" x14ac:dyDescent="0.25">
      <c r="A106" s="40">
        <v>30001</v>
      </c>
      <c r="B106" s="20">
        <v>4602640</v>
      </c>
      <c r="C106" s="21" t="s">
        <v>109</v>
      </c>
      <c r="D106" s="22">
        <v>87349</v>
      </c>
      <c r="E106" s="41">
        <v>0</v>
      </c>
      <c r="F106" s="29">
        <f t="shared" si="4"/>
        <v>87349</v>
      </c>
      <c r="G106" s="22">
        <v>819</v>
      </c>
      <c r="H106" s="41">
        <v>0</v>
      </c>
      <c r="I106" s="25">
        <v>819</v>
      </c>
      <c r="J106" s="26">
        <f t="shared" si="5"/>
        <v>88168</v>
      </c>
      <c r="K106" s="27">
        <v>13661</v>
      </c>
      <c r="L106" s="28">
        <v>142</v>
      </c>
    </row>
    <row r="107" spans="1:12" x14ac:dyDescent="0.25">
      <c r="A107" s="40">
        <v>60003</v>
      </c>
      <c r="B107" s="20">
        <v>4645450</v>
      </c>
      <c r="C107" s="21" t="s">
        <v>110</v>
      </c>
      <c r="D107" s="22">
        <v>56755</v>
      </c>
      <c r="E107" s="41">
        <v>0</v>
      </c>
      <c r="F107" s="29">
        <f t="shared" si="4"/>
        <v>56755</v>
      </c>
      <c r="G107" s="22">
        <v>437</v>
      </c>
      <c r="H107" s="41">
        <v>0</v>
      </c>
      <c r="I107" s="25">
        <v>437</v>
      </c>
      <c r="J107" s="26">
        <f t="shared" si="5"/>
        <v>57192</v>
      </c>
      <c r="K107" s="27">
        <v>9412</v>
      </c>
      <c r="L107" s="28">
        <v>76</v>
      </c>
    </row>
    <row r="108" spans="1:12" x14ac:dyDescent="0.25">
      <c r="A108" s="40">
        <v>43007</v>
      </c>
      <c r="B108" s="20">
        <v>4601026</v>
      </c>
      <c r="C108" s="21" t="s">
        <v>111</v>
      </c>
      <c r="D108" s="22">
        <v>114165</v>
      </c>
      <c r="E108" s="41">
        <v>0</v>
      </c>
      <c r="F108" s="29">
        <f t="shared" si="4"/>
        <v>114165</v>
      </c>
      <c r="G108" s="22">
        <v>988</v>
      </c>
      <c r="H108" s="41">
        <v>0</v>
      </c>
      <c r="I108" s="25">
        <v>988</v>
      </c>
      <c r="J108" s="26">
        <f t="shared" si="5"/>
        <v>115153</v>
      </c>
      <c r="K108" s="27">
        <v>17839</v>
      </c>
      <c r="L108" s="28">
        <v>171</v>
      </c>
    </row>
    <row r="109" spans="1:12" x14ac:dyDescent="0.25">
      <c r="A109" s="40">
        <v>43002</v>
      </c>
      <c r="B109" s="20">
        <v>4648780</v>
      </c>
      <c r="C109" s="21" t="s">
        <v>112</v>
      </c>
      <c r="D109" s="22">
        <v>62727</v>
      </c>
      <c r="E109" s="41">
        <v>0</v>
      </c>
      <c r="F109" s="29">
        <f t="shared" si="4"/>
        <v>62727</v>
      </c>
      <c r="G109" s="22">
        <v>545</v>
      </c>
      <c r="H109" s="41">
        <v>0</v>
      </c>
      <c r="I109" s="25">
        <v>545</v>
      </c>
      <c r="J109" s="26">
        <f t="shared" si="5"/>
        <v>63272</v>
      </c>
      <c r="K109" s="27">
        <v>9806</v>
      </c>
      <c r="L109" s="28">
        <v>94</v>
      </c>
    </row>
    <row r="110" spans="1:12" ht="15.75" thickBot="1" x14ac:dyDescent="0.3">
      <c r="A110" s="42">
        <v>60004</v>
      </c>
      <c r="B110" s="43">
        <v>4654270</v>
      </c>
      <c r="C110" s="44" t="s">
        <v>113</v>
      </c>
      <c r="D110" s="45">
        <v>121570</v>
      </c>
      <c r="E110" s="7">
        <v>0</v>
      </c>
      <c r="F110" s="46">
        <f t="shared" si="4"/>
        <v>121570</v>
      </c>
      <c r="G110" s="45">
        <v>1051</v>
      </c>
      <c r="H110" s="7">
        <v>0</v>
      </c>
      <c r="I110" s="47">
        <v>1051</v>
      </c>
      <c r="J110" s="48">
        <f t="shared" si="5"/>
        <v>122621</v>
      </c>
      <c r="K110" s="27">
        <v>19026</v>
      </c>
      <c r="L110" s="28">
        <v>182</v>
      </c>
    </row>
    <row r="111" spans="1:12" x14ac:dyDescent="0.25">
      <c r="A111" s="49"/>
      <c r="B111" s="49"/>
      <c r="C111" s="50" t="s">
        <v>114</v>
      </c>
      <c r="D111" s="51">
        <f>SUM(D102:D110)</f>
        <v>812732</v>
      </c>
      <c r="E111" s="52">
        <f>SUM(E102:E110)</f>
        <v>0</v>
      </c>
      <c r="F111" s="51">
        <f>SUM(F102:F110)</f>
        <v>812732</v>
      </c>
      <c r="G111" s="53">
        <f>SUM(G102:G110)</f>
        <v>7101</v>
      </c>
      <c r="H111" s="54"/>
      <c r="I111" s="53">
        <f>SUM(I102:I110)</f>
        <v>7101</v>
      </c>
      <c r="J111" s="53">
        <f>SUM(J102:J110)</f>
        <v>819833</v>
      </c>
    </row>
    <row r="113" spans="1:12" x14ac:dyDescent="0.25">
      <c r="A113" s="55">
        <v>6201</v>
      </c>
      <c r="B113" s="56">
        <v>4600032</v>
      </c>
      <c r="C113" s="56" t="s">
        <v>115</v>
      </c>
      <c r="D113" s="35"/>
      <c r="E113" s="35"/>
      <c r="F113" s="35"/>
      <c r="G113" s="37"/>
      <c r="H113" s="37"/>
      <c r="I113" s="37"/>
      <c r="J113" s="37"/>
    </row>
    <row r="114" spans="1:12" x14ac:dyDescent="0.25">
      <c r="A114" s="40">
        <v>56002</v>
      </c>
      <c r="B114" s="20">
        <v>4619170</v>
      </c>
      <c r="C114" s="21" t="s">
        <v>116</v>
      </c>
      <c r="D114" s="22">
        <v>44114</v>
      </c>
      <c r="E114" s="41">
        <v>0</v>
      </c>
      <c r="F114" s="29">
        <f t="shared" ref="F114:F122" si="6">D114-E114</f>
        <v>44114</v>
      </c>
      <c r="G114" s="22">
        <v>343</v>
      </c>
      <c r="H114" s="41">
        <v>0</v>
      </c>
      <c r="I114" s="25">
        <v>343</v>
      </c>
      <c r="J114" s="26">
        <f t="shared" ref="J114:J122" si="7">SUM(D114+G114)</f>
        <v>44457</v>
      </c>
      <c r="K114" s="27">
        <v>6929</v>
      </c>
      <c r="L114" s="28">
        <v>59</v>
      </c>
    </row>
    <row r="115" spans="1:12" x14ac:dyDescent="0.25">
      <c r="A115" s="40">
        <v>22005</v>
      </c>
      <c r="B115" s="20">
        <v>4634440</v>
      </c>
      <c r="C115" s="21" t="s">
        <v>117</v>
      </c>
      <c r="D115" s="22">
        <v>46471</v>
      </c>
      <c r="E115" s="41">
        <v>0</v>
      </c>
      <c r="F115" s="29">
        <f t="shared" si="6"/>
        <v>46471</v>
      </c>
      <c r="G115" s="22">
        <v>452</v>
      </c>
      <c r="H115" s="41">
        <v>0</v>
      </c>
      <c r="I115" s="25">
        <v>452</v>
      </c>
      <c r="J115" s="26">
        <f t="shared" si="7"/>
        <v>46923</v>
      </c>
      <c r="K115" s="27">
        <v>7289</v>
      </c>
      <c r="L115" s="28">
        <v>78</v>
      </c>
    </row>
    <row r="116" spans="1:12" x14ac:dyDescent="0.25">
      <c r="A116" s="40">
        <v>6002</v>
      </c>
      <c r="B116" s="20">
        <v>4621400</v>
      </c>
      <c r="C116" s="21" t="s">
        <v>118</v>
      </c>
      <c r="D116" s="22">
        <v>48013</v>
      </c>
      <c r="E116" s="41">
        <v>0</v>
      </c>
      <c r="F116" s="29">
        <f t="shared" si="6"/>
        <v>48013</v>
      </c>
      <c r="G116" s="22">
        <v>396</v>
      </c>
      <c r="H116" s="41">
        <v>0</v>
      </c>
      <c r="I116" s="25">
        <v>396</v>
      </c>
      <c r="J116" s="26">
        <f t="shared" si="7"/>
        <v>48409</v>
      </c>
      <c r="K116" s="27">
        <v>7517</v>
      </c>
      <c r="L116" s="28">
        <v>69</v>
      </c>
    </row>
    <row r="117" spans="1:12" x14ac:dyDescent="0.25">
      <c r="A117" s="40">
        <v>6006</v>
      </c>
      <c r="B117" s="20">
        <v>4600045</v>
      </c>
      <c r="C117" s="21" t="s">
        <v>119</v>
      </c>
      <c r="D117" s="22">
        <v>163057</v>
      </c>
      <c r="E117" s="41">
        <v>0</v>
      </c>
      <c r="F117" s="29">
        <f t="shared" si="6"/>
        <v>163057</v>
      </c>
      <c r="G117" s="22">
        <v>1301</v>
      </c>
      <c r="H117" s="41">
        <v>0</v>
      </c>
      <c r="I117" s="25">
        <v>1301</v>
      </c>
      <c r="J117" s="26">
        <f t="shared" si="7"/>
        <v>164358</v>
      </c>
      <c r="K117" s="27">
        <v>25628</v>
      </c>
      <c r="L117" s="28">
        <v>225</v>
      </c>
    </row>
    <row r="118" spans="1:12" x14ac:dyDescent="0.25">
      <c r="A118" s="40">
        <v>56006</v>
      </c>
      <c r="B118" s="20">
        <v>4600046</v>
      </c>
      <c r="C118" s="21" t="s">
        <v>120</v>
      </c>
      <c r="D118" s="22">
        <v>56537</v>
      </c>
      <c r="E118" s="41">
        <v>0</v>
      </c>
      <c r="F118" s="29">
        <f t="shared" si="6"/>
        <v>56537</v>
      </c>
      <c r="G118" s="22">
        <v>540</v>
      </c>
      <c r="H118" s="41">
        <v>0</v>
      </c>
      <c r="I118" s="25">
        <v>540</v>
      </c>
      <c r="J118" s="26">
        <f t="shared" si="7"/>
        <v>57077</v>
      </c>
      <c r="K118" s="27">
        <v>8658</v>
      </c>
      <c r="L118" s="28">
        <v>94</v>
      </c>
    </row>
    <row r="119" spans="1:12" x14ac:dyDescent="0.25">
      <c r="A119" s="40">
        <v>45005</v>
      </c>
      <c r="B119" s="20">
        <v>4640860</v>
      </c>
      <c r="C119" s="21" t="s">
        <v>121</v>
      </c>
      <c r="D119" s="22">
        <v>61199</v>
      </c>
      <c r="E119" s="41">
        <v>0</v>
      </c>
      <c r="F119" s="29">
        <f t="shared" si="6"/>
        <v>61199</v>
      </c>
      <c r="G119" s="22">
        <v>590</v>
      </c>
      <c r="H119" s="41">
        <v>0</v>
      </c>
      <c r="I119" s="25">
        <v>590</v>
      </c>
      <c r="J119" s="26">
        <f t="shared" si="7"/>
        <v>61789</v>
      </c>
      <c r="K119" s="27">
        <v>9652</v>
      </c>
      <c r="L119" s="28">
        <v>102</v>
      </c>
    </row>
    <row r="120" spans="1:12" x14ac:dyDescent="0.25">
      <c r="A120" s="40">
        <v>44002</v>
      </c>
      <c r="B120" s="20">
        <v>4641640</v>
      </c>
      <c r="C120" s="21" t="s">
        <v>122</v>
      </c>
      <c r="D120" s="22">
        <v>54881</v>
      </c>
      <c r="E120" s="41">
        <v>0</v>
      </c>
      <c r="F120" s="29">
        <f t="shared" si="6"/>
        <v>54881</v>
      </c>
      <c r="G120" s="22">
        <v>533</v>
      </c>
      <c r="H120" s="41">
        <v>0</v>
      </c>
      <c r="I120" s="25">
        <v>533</v>
      </c>
      <c r="J120" s="26">
        <f t="shared" si="7"/>
        <v>55414</v>
      </c>
      <c r="K120" s="27">
        <v>8555</v>
      </c>
      <c r="L120" s="28">
        <v>92</v>
      </c>
    </row>
    <row r="121" spans="1:12" x14ac:dyDescent="0.25">
      <c r="A121" s="40">
        <v>56007</v>
      </c>
      <c r="B121" s="20">
        <v>4651750</v>
      </c>
      <c r="C121" s="21" t="s">
        <v>123</v>
      </c>
      <c r="D121" s="22">
        <v>110863</v>
      </c>
      <c r="E121" s="41">
        <v>0</v>
      </c>
      <c r="F121" s="29">
        <f t="shared" si="6"/>
        <v>110863</v>
      </c>
      <c r="G121" s="22">
        <v>986</v>
      </c>
      <c r="H121" s="41">
        <v>0</v>
      </c>
      <c r="I121" s="25">
        <v>986</v>
      </c>
      <c r="J121" s="26">
        <f t="shared" si="7"/>
        <v>111849</v>
      </c>
      <c r="K121" s="27">
        <v>16907</v>
      </c>
      <c r="L121" s="28">
        <v>171</v>
      </c>
    </row>
    <row r="122" spans="1:12" ht="15.75" thickBot="1" x14ac:dyDescent="0.3">
      <c r="A122" s="42">
        <v>6005</v>
      </c>
      <c r="B122" s="43">
        <v>4676020</v>
      </c>
      <c r="C122" s="44" t="s">
        <v>124</v>
      </c>
      <c r="D122" s="45">
        <v>72039</v>
      </c>
      <c r="E122" s="7">
        <v>0</v>
      </c>
      <c r="F122" s="46">
        <f t="shared" si="6"/>
        <v>72039</v>
      </c>
      <c r="G122" s="45">
        <v>668</v>
      </c>
      <c r="H122" s="7">
        <v>0</v>
      </c>
      <c r="I122" s="47">
        <v>668</v>
      </c>
      <c r="J122" s="48">
        <f t="shared" si="7"/>
        <v>72707</v>
      </c>
      <c r="K122" s="27">
        <v>11210</v>
      </c>
      <c r="L122" s="28">
        <v>116</v>
      </c>
    </row>
    <row r="123" spans="1:12" x14ac:dyDescent="0.25">
      <c r="A123" s="49"/>
      <c r="B123" s="49"/>
      <c r="C123" s="50" t="s">
        <v>114</v>
      </c>
      <c r="D123" s="51">
        <f t="shared" ref="D123:J123" si="8">SUM(D114:D122)</f>
        <v>657174</v>
      </c>
      <c r="E123" s="51">
        <f t="shared" si="8"/>
        <v>0</v>
      </c>
      <c r="F123" s="51">
        <f t="shared" si="8"/>
        <v>657174</v>
      </c>
      <c r="G123" s="53">
        <f t="shared" si="8"/>
        <v>5809</v>
      </c>
      <c r="H123" s="53">
        <f t="shared" si="8"/>
        <v>0</v>
      </c>
      <c r="I123" s="53">
        <f t="shared" si="8"/>
        <v>5809</v>
      </c>
      <c r="J123" s="53">
        <f t="shared" si="8"/>
        <v>662983</v>
      </c>
    </row>
    <row r="125" spans="1:12" x14ac:dyDescent="0.25">
      <c r="A125" s="55">
        <v>28201</v>
      </c>
      <c r="B125" s="56">
        <v>4651730</v>
      </c>
      <c r="C125" s="56" t="s">
        <v>125</v>
      </c>
      <c r="D125" s="35"/>
      <c r="E125" s="35"/>
      <c r="F125" s="35"/>
      <c r="G125" s="37"/>
      <c r="H125" s="37"/>
      <c r="I125" s="37"/>
      <c r="J125" s="37"/>
    </row>
    <row r="126" spans="1:12" x14ac:dyDescent="0.25">
      <c r="A126" s="40">
        <v>38001</v>
      </c>
      <c r="B126" s="20">
        <v>4603720</v>
      </c>
      <c r="C126" s="21" t="s">
        <v>126</v>
      </c>
      <c r="D126" s="22">
        <v>67453</v>
      </c>
      <c r="E126" s="41">
        <v>0</v>
      </c>
      <c r="F126" s="29">
        <f t="shared" ref="F126:F148" si="9">D126-E126</f>
        <v>67453</v>
      </c>
      <c r="G126" s="22">
        <v>626</v>
      </c>
      <c r="H126" s="41">
        <v>0</v>
      </c>
      <c r="I126" s="25">
        <v>626</v>
      </c>
      <c r="J126" s="26">
        <f t="shared" ref="J126:J148" si="10">SUM(D126+G126)</f>
        <v>68079</v>
      </c>
      <c r="K126" s="27">
        <v>10447</v>
      </c>
      <c r="L126" s="28">
        <v>108</v>
      </c>
    </row>
    <row r="127" spans="1:12" x14ac:dyDescent="0.25">
      <c r="A127" s="40">
        <v>45004</v>
      </c>
      <c r="B127" s="20">
        <v>4600041</v>
      </c>
      <c r="C127" s="21" t="s">
        <v>127</v>
      </c>
      <c r="D127" s="22">
        <v>130893</v>
      </c>
      <c r="E127" s="41">
        <v>0</v>
      </c>
      <c r="F127" s="29">
        <f t="shared" si="9"/>
        <v>130893</v>
      </c>
      <c r="G127" s="22">
        <v>1149</v>
      </c>
      <c r="H127" s="41">
        <v>0</v>
      </c>
      <c r="I127" s="25">
        <v>1149</v>
      </c>
      <c r="J127" s="26">
        <f t="shared" si="10"/>
        <v>132042</v>
      </c>
      <c r="K127" s="27">
        <v>20358</v>
      </c>
      <c r="L127" s="28">
        <v>199</v>
      </c>
    </row>
    <row r="128" spans="1:12" x14ac:dyDescent="0.25">
      <c r="A128" s="40">
        <v>28001</v>
      </c>
      <c r="B128" s="20">
        <v>4611280</v>
      </c>
      <c r="C128" s="21" t="s">
        <v>128</v>
      </c>
      <c r="D128" s="22">
        <v>90293</v>
      </c>
      <c r="E128" s="41">
        <v>0</v>
      </c>
      <c r="F128" s="29">
        <f t="shared" si="9"/>
        <v>90293</v>
      </c>
      <c r="G128" s="22">
        <v>823</v>
      </c>
      <c r="H128" s="41">
        <v>0</v>
      </c>
      <c r="I128" s="25">
        <v>823</v>
      </c>
      <c r="J128" s="26">
        <f t="shared" si="10"/>
        <v>91116</v>
      </c>
      <c r="K128" s="27">
        <v>13957</v>
      </c>
      <c r="L128" s="28">
        <v>143</v>
      </c>
    </row>
    <row r="129" spans="1:12" x14ac:dyDescent="0.25">
      <c r="A129" s="40">
        <v>12002</v>
      </c>
      <c r="B129" s="20">
        <v>4612940</v>
      </c>
      <c r="C129" s="21" t="s">
        <v>129</v>
      </c>
      <c r="D129" s="22">
        <v>139330</v>
      </c>
      <c r="E129" s="41">
        <v>0</v>
      </c>
      <c r="F129" s="29">
        <f t="shared" si="9"/>
        <v>139330</v>
      </c>
      <c r="G129" s="22">
        <v>1125</v>
      </c>
      <c r="H129" s="41">
        <v>0</v>
      </c>
      <c r="I129" s="25">
        <v>1125</v>
      </c>
      <c r="J129" s="26">
        <f t="shared" si="10"/>
        <v>140455</v>
      </c>
      <c r="K129" s="27">
        <v>21331</v>
      </c>
      <c r="L129" s="28">
        <v>195</v>
      </c>
    </row>
    <row r="130" spans="1:12" x14ac:dyDescent="0.25">
      <c r="A130" s="40">
        <v>38002</v>
      </c>
      <c r="B130" s="20">
        <v>4617850</v>
      </c>
      <c r="C130" s="21" t="s">
        <v>130</v>
      </c>
      <c r="D130" s="22">
        <v>88544</v>
      </c>
      <c r="E130" s="41">
        <v>0</v>
      </c>
      <c r="F130" s="29">
        <f t="shared" si="9"/>
        <v>88544</v>
      </c>
      <c r="G130" s="22">
        <v>846</v>
      </c>
      <c r="H130" s="41">
        <v>0</v>
      </c>
      <c r="I130" s="25">
        <v>846</v>
      </c>
      <c r="J130" s="26">
        <f t="shared" si="10"/>
        <v>89390</v>
      </c>
      <c r="K130" s="27">
        <v>13405</v>
      </c>
      <c r="L130" s="28">
        <v>147</v>
      </c>
    </row>
    <row r="131" spans="1:12" x14ac:dyDescent="0.25">
      <c r="A131" s="40">
        <v>5006</v>
      </c>
      <c r="B131" s="20">
        <v>4678300</v>
      </c>
      <c r="C131" s="21" t="s">
        <v>131</v>
      </c>
      <c r="D131" s="22">
        <v>109271</v>
      </c>
      <c r="E131" s="41">
        <v>0</v>
      </c>
      <c r="F131" s="29">
        <f t="shared" si="9"/>
        <v>109271</v>
      </c>
      <c r="G131" s="22">
        <v>949</v>
      </c>
      <c r="H131" s="41">
        <v>0</v>
      </c>
      <c r="I131" s="25">
        <v>949</v>
      </c>
      <c r="J131" s="26">
        <f t="shared" si="10"/>
        <v>110220</v>
      </c>
      <c r="K131" s="27">
        <v>16739</v>
      </c>
      <c r="L131" s="28">
        <v>164</v>
      </c>
    </row>
    <row r="132" spans="1:12" x14ac:dyDescent="0.25">
      <c r="A132" s="40">
        <v>19004</v>
      </c>
      <c r="B132" s="20">
        <v>4600036</v>
      </c>
      <c r="C132" s="21" t="s">
        <v>132</v>
      </c>
      <c r="D132" s="22">
        <v>141334</v>
      </c>
      <c r="E132" s="41">
        <v>0</v>
      </c>
      <c r="F132" s="29">
        <f t="shared" si="9"/>
        <v>141334</v>
      </c>
      <c r="G132" s="22">
        <v>1130</v>
      </c>
      <c r="H132" s="41">
        <v>0</v>
      </c>
      <c r="I132" s="25">
        <v>1130</v>
      </c>
      <c r="J132" s="26">
        <f t="shared" si="10"/>
        <v>142464</v>
      </c>
      <c r="K132" s="27">
        <v>21559</v>
      </c>
      <c r="L132" s="28">
        <v>196</v>
      </c>
    </row>
    <row r="133" spans="1:12" x14ac:dyDescent="0.25">
      <c r="A133" s="40">
        <v>5003</v>
      </c>
      <c r="B133" s="20">
        <v>4621390</v>
      </c>
      <c r="C133" s="21" t="s">
        <v>133</v>
      </c>
      <c r="D133" s="22">
        <v>99145</v>
      </c>
      <c r="E133" s="41">
        <v>0</v>
      </c>
      <c r="F133" s="29">
        <f t="shared" si="9"/>
        <v>99145</v>
      </c>
      <c r="G133" s="22">
        <v>934</v>
      </c>
      <c r="H133" s="41">
        <v>0</v>
      </c>
      <c r="I133" s="25">
        <v>934</v>
      </c>
      <c r="J133" s="26">
        <f t="shared" si="10"/>
        <v>100079</v>
      </c>
      <c r="K133" s="27">
        <v>15146</v>
      </c>
      <c r="L133" s="28">
        <v>162</v>
      </c>
    </row>
    <row r="134" spans="1:12" x14ac:dyDescent="0.25">
      <c r="A134" s="40">
        <v>28002</v>
      </c>
      <c r="B134" s="20">
        <v>4622410</v>
      </c>
      <c r="C134" s="21" t="s">
        <v>134</v>
      </c>
      <c r="D134" s="22">
        <v>73967</v>
      </c>
      <c r="E134" s="41">
        <v>0</v>
      </c>
      <c r="F134" s="29">
        <f t="shared" si="9"/>
        <v>73967</v>
      </c>
      <c r="G134" s="22">
        <v>691</v>
      </c>
      <c r="H134" s="41">
        <v>0</v>
      </c>
      <c r="I134" s="25">
        <v>691</v>
      </c>
      <c r="J134" s="26">
        <f t="shared" si="10"/>
        <v>74658</v>
      </c>
      <c r="K134" s="27">
        <v>11428</v>
      </c>
      <c r="L134" s="28">
        <v>120</v>
      </c>
    </row>
    <row r="135" spans="1:12" x14ac:dyDescent="0.25">
      <c r="A135" s="40">
        <v>14001</v>
      </c>
      <c r="B135" s="20">
        <v>4624540</v>
      </c>
      <c r="C135" s="21" t="s">
        <v>135</v>
      </c>
      <c r="D135" s="22">
        <v>76717</v>
      </c>
      <c r="E135" s="41">
        <v>0</v>
      </c>
      <c r="F135" s="29">
        <f t="shared" si="9"/>
        <v>76717</v>
      </c>
      <c r="G135" s="22">
        <v>793</v>
      </c>
      <c r="H135" s="41">
        <v>0</v>
      </c>
      <c r="I135" s="25">
        <v>793</v>
      </c>
      <c r="J135" s="26">
        <f t="shared" si="10"/>
        <v>77510</v>
      </c>
      <c r="K135" s="27">
        <v>11773</v>
      </c>
      <c r="L135" s="28">
        <v>137</v>
      </c>
    </row>
    <row r="136" spans="1:12" x14ac:dyDescent="0.25">
      <c r="A136" s="40">
        <v>28003</v>
      </c>
      <c r="B136" s="20">
        <v>4630800</v>
      </c>
      <c r="C136" s="21" t="s">
        <v>136</v>
      </c>
      <c r="D136" s="22">
        <v>190718</v>
      </c>
      <c r="E136" s="41">
        <v>0</v>
      </c>
      <c r="F136" s="29">
        <f t="shared" si="9"/>
        <v>190718</v>
      </c>
      <c r="G136" s="22">
        <v>1941</v>
      </c>
      <c r="H136" s="41">
        <v>0</v>
      </c>
      <c r="I136" s="25">
        <v>1941</v>
      </c>
      <c r="J136" s="26">
        <f t="shared" si="10"/>
        <v>192659</v>
      </c>
      <c r="K136" s="27">
        <v>29234</v>
      </c>
      <c r="L136" s="28">
        <v>336</v>
      </c>
    </row>
    <row r="137" spans="1:12" x14ac:dyDescent="0.25">
      <c r="A137" s="40">
        <v>14002</v>
      </c>
      <c r="B137" s="20">
        <v>4632340</v>
      </c>
      <c r="C137" s="21" t="s">
        <v>137</v>
      </c>
      <c r="D137" s="22">
        <v>45659</v>
      </c>
      <c r="E137" s="41">
        <v>0</v>
      </c>
      <c r="F137" s="29">
        <f t="shared" si="9"/>
        <v>45659</v>
      </c>
      <c r="G137" s="22">
        <v>380</v>
      </c>
      <c r="H137" s="41">
        <v>0</v>
      </c>
      <c r="I137" s="25">
        <v>380</v>
      </c>
      <c r="J137" s="26">
        <f t="shared" si="10"/>
        <v>46039</v>
      </c>
      <c r="K137" s="27">
        <v>7017</v>
      </c>
      <c r="L137" s="28">
        <v>66</v>
      </c>
    </row>
    <row r="138" spans="1:12" x14ac:dyDescent="0.25">
      <c r="A138" s="40">
        <v>2003</v>
      </c>
      <c r="B138" s="20">
        <v>4636150</v>
      </c>
      <c r="C138" s="21" t="s">
        <v>138</v>
      </c>
      <c r="D138" s="22">
        <v>67189</v>
      </c>
      <c r="E138" s="41">
        <v>0</v>
      </c>
      <c r="F138" s="29">
        <f t="shared" si="9"/>
        <v>67189</v>
      </c>
      <c r="G138" s="22">
        <v>499</v>
      </c>
      <c r="H138" s="41">
        <v>0</v>
      </c>
      <c r="I138" s="25">
        <v>499</v>
      </c>
      <c r="J138" s="26">
        <f t="shared" si="10"/>
        <v>67688</v>
      </c>
      <c r="K138" s="27">
        <v>10617</v>
      </c>
      <c r="L138" s="28">
        <v>86</v>
      </c>
    </row>
    <row r="139" spans="1:12" x14ac:dyDescent="0.25">
      <c r="A139" s="40">
        <v>38003</v>
      </c>
      <c r="B139" s="20">
        <v>4639990</v>
      </c>
      <c r="C139" s="21" t="s">
        <v>139</v>
      </c>
      <c r="D139" s="22">
        <v>50376</v>
      </c>
      <c r="E139" s="41">
        <v>0</v>
      </c>
      <c r="F139" s="29">
        <f t="shared" si="9"/>
        <v>50376</v>
      </c>
      <c r="G139" s="22">
        <v>442</v>
      </c>
      <c r="H139" s="41">
        <v>0</v>
      </c>
      <c r="I139" s="25">
        <v>442</v>
      </c>
      <c r="J139" s="26">
        <f t="shared" si="10"/>
        <v>50818</v>
      </c>
      <c r="K139" s="27">
        <v>7728</v>
      </c>
      <c r="L139" s="28">
        <v>77</v>
      </c>
    </row>
    <row r="140" spans="1:12" x14ac:dyDescent="0.25">
      <c r="A140" s="40">
        <v>39006</v>
      </c>
      <c r="B140" s="20">
        <v>4680447</v>
      </c>
      <c r="C140" s="21" t="s">
        <v>140</v>
      </c>
      <c r="D140" s="22">
        <v>59447</v>
      </c>
      <c r="E140" s="41">
        <v>0</v>
      </c>
      <c r="F140" s="29">
        <f t="shared" si="9"/>
        <v>59447</v>
      </c>
      <c r="G140" s="22">
        <v>463</v>
      </c>
      <c r="H140" s="41">
        <v>0</v>
      </c>
      <c r="I140" s="25">
        <v>463</v>
      </c>
      <c r="J140" s="26">
        <f t="shared" si="10"/>
        <v>59910</v>
      </c>
      <c r="K140" s="27">
        <v>9309</v>
      </c>
      <c r="L140" s="28">
        <v>80</v>
      </c>
    </row>
    <row r="141" spans="1:12" x14ac:dyDescent="0.25">
      <c r="A141" s="40">
        <v>54004</v>
      </c>
      <c r="B141" s="20">
        <v>4663360</v>
      </c>
      <c r="C141" s="21" t="s">
        <v>141</v>
      </c>
      <c r="D141" s="22">
        <v>56212</v>
      </c>
      <c r="E141" s="41">
        <v>0</v>
      </c>
      <c r="F141" s="29">
        <f t="shared" si="9"/>
        <v>56212</v>
      </c>
      <c r="G141" s="22">
        <v>586</v>
      </c>
      <c r="H141" s="41">
        <v>0</v>
      </c>
      <c r="I141" s="25">
        <v>586</v>
      </c>
      <c r="J141" s="26">
        <f t="shared" si="10"/>
        <v>56798</v>
      </c>
      <c r="K141" s="27">
        <v>8540</v>
      </c>
      <c r="L141" s="28">
        <v>102</v>
      </c>
    </row>
    <row r="142" spans="1:12" x14ac:dyDescent="0.25">
      <c r="A142" s="40">
        <v>5005</v>
      </c>
      <c r="B142" s="20">
        <v>4666300</v>
      </c>
      <c r="C142" s="21" t="s">
        <v>142</v>
      </c>
      <c r="D142" s="22">
        <v>183426</v>
      </c>
      <c r="E142" s="41">
        <v>4367</v>
      </c>
      <c r="F142" s="29">
        <f t="shared" si="9"/>
        <v>179059</v>
      </c>
      <c r="G142" s="22">
        <v>1761</v>
      </c>
      <c r="H142" s="41">
        <v>42</v>
      </c>
      <c r="I142" s="25">
        <v>1719</v>
      </c>
      <c r="J142" s="26">
        <f t="shared" si="10"/>
        <v>185187</v>
      </c>
      <c r="K142" s="27">
        <v>28202</v>
      </c>
      <c r="L142" s="28">
        <v>305</v>
      </c>
    </row>
    <row r="143" spans="1:12" x14ac:dyDescent="0.25">
      <c r="A143" s="40">
        <v>54006</v>
      </c>
      <c r="B143" s="20">
        <v>4670140</v>
      </c>
      <c r="C143" s="21" t="s">
        <v>143</v>
      </c>
      <c r="D143" s="22">
        <v>49544</v>
      </c>
      <c r="E143" s="41">
        <v>0</v>
      </c>
      <c r="F143" s="29">
        <f t="shared" si="9"/>
        <v>49544</v>
      </c>
      <c r="G143" s="22">
        <v>451</v>
      </c>
      <c r="H143" s="41">
        <v>0</v>
      </c>
      <c r="I143" s="25">
        <v>451</v>
      </c>
      <c r="J143" s="26">
        <f t="shared" si="10"/>
        <v>49995</v>
      </c>
      <c r="K143" s="27">
        <v>7677</v>
      </c>
      <c r="L143" s="28">
        <v>78</v>
      </c>
    </row>
    <row r="144" spans="1:12" x14ac:dyDescent="0.25">
      <c r="A144" s="40">
        <v>18003</v>
      </c>
      <c r="B144" s="20">
        <v>4676680</v>
      </c>
      <c r="C144" s="21" t="s">
        <v>144</v>
      </c>
      <c r="D144" s="22">
        <v>58481</v>
      </c>
      <c r="E144" s="41">
        <v>0</v>
      </c>
      <c r="F144" s="29">
        <f t="shared" si="9"/>
        <v>58481</v>
      </c>
      <c r="G144" s="22">
        <v>489</v>
      </c>
      <c r="H144" s="41">
        <v>0</v>
      </c>
      <c r="I144" s="25">
        <v>489</v>
      </c>
      <c r="J144" s="26">
        <f t="shared" si="10"/>
        <v>58970</v>
      </c>
      <c r="K144" s="27">
        <v>9020</v>
      </c>
      <c r="L144" s="28">
        <v>85</v>
      </c>
    </row>
    <row r="145" spans="1:12" x14ac:dyDescent="0.25">
      <c r="A145" s="40">
        <v>14005</v>
      </c>
      <c r="B145" s="20">
        <v>4676740</v>
      </c>
      <c r="C145" s="21" t="s">
        <v>145</v>
      </c>
      <c r="D145" s="22">
        <v>67174</v>
      </c>
      <c r="E145" s="41">
        <v>0</v>
      </c>
      <c r="F145" s="29">
        <f t="shared" si="9"/>
        <v>67174</v>
      </c>
      <c r="G145" s="22">
        <v>611</v>
      </c>
      <c r="H145" s="41">
        <v>0</v>
      </c>
      <c r="I145" s="25">
        <v>611</v>
      </c>
      <c r="J145" s="26">
        <f t="shared" si="10"/>
        <v>67785</v>
      </c>
      <c r="K145" s="27">
        <v>10404</v>
      </c>
      <c r="L145" s="28">
        <v>106</v>
      </c>
    </row>
    <row r="146" spans="1:12" x14ac:dyDescent="0.25">
      <c r="A146" s="40">
        <v>18005</v>
      </c>
      <c r="B146" s="20">
        <v>4676990</v>
      </c>
      <c r="C146" s="21" t="s">
        <v>146</v>
      </c>
      <c r="D146" s="22">
        <v>171878</v>
      </c>
      <c r="E146" s="41">
        <v>0</v>
      </c>
      <c r="F146" s="29">
        <f t="shared" si="9"/>
        <v>171878</v>
      </c>
      <c r="G146" s="22">
        <v>1461</v>
      </c>
      <c r="H146" s="41">
        <v>0</v>
      </c>
      <c r="I146" s="25">
        <v>1461</v>
      </c>
      <c r="J146" s="26">
        <f t="shared" si="10"/>
        <v>173339</v>
      </c>
      <c r="K146" s="27">
        <v>26742</v>
      </c>
      <c r="L146" s="28">
        <v>253</v>
      </c>
    </row>
    <row r="147" spans="1:12" x14ac:dyDescent="0.25">
      <c r="A147" s="40">
        <v>12003</v>
      </c>
      <c r="B147" s="20">
        <v>4679350</v>
      </c>
      <c r="C147" s="21" t="s">
        <v>147</v>
      </c>
      <c r="D147" s="22">
        <v>81525</v>
      </c>
      <c r="E147" s="41">
        <v>0</v>
      </c>
      <c r="F147" s="29">
        <f t="shared" si="9"/>
        <v>81525</v>
      </c>
      <c r="G147" s="22">
        <v>800</v>
      </c>
      <c r="H147" s="41">
        <v>0</v>
      </c>
      <c r="I147" s="25">
        <v>800</v>
      </c>
      <c r="J147" s="26">
        <f t="shared" si="10"/>
        <v>82325</v>
      </c>
      <c r="K147" s="27">
        <v>12422</v>
      </c>
      <c r="L147" s="28">
        <v>139</v>
      </c>
    </row>
    <row r="148" spans="1:12" ht="15.75" thickBot="1" x14ac:dyDescent="0.3">
      <c r="A148" s="42">
        <v>54007</v>
      </c>
      <c r="B148" s="43">
        <v>4600003</v>
      </c>
      <c r="C148" s="44" t="s">
        <v>148</v>
      </c>
      <c r="D148" s="45">
        <v>65685</v>
      </c>
      <c r="E148" s="7">
        <v>0</v>
      </c>
      <c r="F148" s="46">
        <f t="shared" si="9"/>
        <v>65685</v>
      </c>
      <c r="G148" s="45">
        <v>593</v>
      </c>
      <c r="H148" s="7">
        <v>0</v>
      </c>
      <c r="I148" s="47">
        <v>593</v>
      </c>
      <c r="J148" s="48">
        <f t="shared" si="10"/>
        <v>66278</v>
      </c>
      <c r="K148" s="27">
        <v>10325</v>
      </c>
      <c r="L148" s="28">
        <v>103</v>
      </c>
    </row>
    <row r="149" spans="1:12" x14ac:dyDescent="0.25">
      <c r="A149" s="57"/>
      <c r="B149" s="58"/>
      <c r="C149" s="59" t="s">
        <v>114</v>
      </c>
      <c r="D149" s="60">
        <f t="shared" ref="D149:J149" si="11">SUM(D126:D148)</f>
        <v>2164261</v>
      </c>
      <c r="E149" s="60">
        <f t="shared" si="11"/>
        <v>4367</v>
      </c>
      <c r="F149" s="61">
        <f t="shared" si="11"/>
        <v>2159894</v>
      </c>
      <c r="G149" s="60">
        <f t="shared" si="11"/>
        <v>19543</v>
      </c>
      <c r="H149" s="60">
        <f t="shared" si="11"/>
        <v>42</v>
      </c>
      <c r="I149" s="60">
        <f t="shared" si="11"/>
        <v>19501</v>
      </c>
      <c r="J149" s="62">
        <f t="shared" si="11"/>
        <v>2183804</v>
      </c>
      <c r="K149" s="63"/>
      <c r="L149" s="28"/>
    </row>
    <row r="151" spans="1:12" x14ac:dyDescent="0.25">
      <c r="A151" s="55">
        <v>4201</v>
      </c>
      <c r="B151" s="56">
        <v>4680431</v>
      </c>
      <c r="C151" s="56" t="s">
        <v>149</v>
      </c>
      <c r="D151" s="35"/>
      <c r="E151" s="35"/>
      <c r="F151" s="35"/>
      <c r="G151" s="37"/>
      <c r="H151" s="37"/>
      <c r="I151" s="37"/>
      <c r="J151" s="37"/>
    </row>
    <row r="152" spans="1:12" x14ac:dyDescent="0.25">
      <c r="A152" s="40">
        <v>11001</v>
      </c>
      <c r="B152" s="20">
        <v>4639540</v>
      </c>
      <c r="C152" s="21" t="s">
        <v>150</v>
      </c>
      <c r="D152" s="22">
        <v>123660</v>
      </c>
      <c r="E152" s="41">
        <v>0</v>
      </c>
      <c r="F152" s="29">
        <f t="shared" ref="F152:F159" si="12">D152-E152</f>
        <v>123660</v>
      </c>
      <c r="G152" s="22">
        <v>995</v>
      </c>
      <c r="H152" s="41">
        <v>0</v>
      </c>
      <c r="I152" s="25">
        <v>995</v>
      </c>
      <c r="J152" s="26">
        <f t="shared" ref="J152:J159" si="13">SUM(D152+G152)</f>
        <v>124655</v>
      </c>
      <c r="K152" s="27">
        <v>19627</v>
      </c>
      <c r="L152" s="28">
        <v>172</v>
      </c>
    </row>
    <row r="153" spans="1:12" x14ac:dyDescent="0.25">
      <c r="A153" s="40">
        <v>4001</v>
      </c>
      <c r="B153" s="20">
        <v>4604270</v>
      </c>
      <c r="C153" s="21" t="s">
        <v>151</v>
      </c>
      <c r="D153" s="22">
        <v>57018</v>
      </c>
      <c r="E153" s="41">
        <v>0</v>
      </c>
      <c r="F153" s="29">
        <f t="shared" si="12"/>
        <v>57018</v>
      </c>
      <c r="G153" s="22">
        <v>540</v>
      </c>
      <c r="H153" s="41">
        <v>0</v>
      </c>
      <c r="I153" s="25">
        <v>540</v>
      </c>
      <c r="J153" s="26">
        <f t="shared" si="13"/>
        <v>57558</v>
      </c>
      <c r="K153" s="27">
        <v>8949</v>
      </c>
      <c r="L153" s="28">
        <v>94</v>
      </c>
    </row>
    <row r="154" spans="1:12" x14ac:dyDescent="0.25">
      <c r="A154" s="40">
        <v>4002</v>
      </c>
      <c r="B154" s="20">
        <v>4607400</v>
      </c>
      <c r="C154" s="21" t="s">
        <v>152</v>
      </c>
      <c r="D154" s="22">
        <v>180261</v>
      </c>
      <c r="E154" s="41">
        <v>0</v>
      </c>
      <c r="F154" s="29">
        <f t="shared" si="12"/>
        <v>180261</v>
      </c>
      <c r="G154" s="22">
        <v>1362</v>
      </c>
      <c r="H154" s="41">
        <v>0</v>
      </c>
      <c r="I154" s="25">
        <v>1362</v>
      </c>
      <c r="J154" s="26">
        <f t="shared" si="13"/>
        <v>181623</v>
      </c>
      <c r="K154" s="27">
        <v>28939</v>
      </c>
      <c r="L154" s="28">
        <v>236</v>
      </c>
    </row>
    <row r="155" spans="1:12" x14ac:dyDescent="0.25">
      <c r="A155" s="40">
        <v>33002</v>
      </c>
      <c r="B155" s="20">
        <v>4647100</v>
      </c>
      <c r="C155" s="21" t="s">
        <v>153</v>
      </c>
      <c r="D155" s="22">
        <v>72386</v>
      </c>
      <c r="E155" s="41">
        <v>0</v>
      </c>
      <c r="F155" s="29">
        <f t="shared" si="12"/>
        <v>72386</v>
      </c>
      <c r="G155" s="22">
        <v>617</v>
      </c>
      <c r="H155" s="41">
        <v>0</v>
      </c>
      <c r="I155" s="25">
        <v>617</v>
      </c>
      <c r="J155" s="26">
        <f t="shared" si="13"/>
        <v>73003</v>
      </c>
      <c r="K155" s="27">
        <v>11259</v>
      </c>
      <c r="L155" s="28">
        <v>107</v>
      </c>
    </row>
    <row r="156" spans="1:12" x14ac:dyDescent="0.25">
      <c r="A156" s="40">
        <v>4003</v>
      </c>
      <c r="B156" s="20">
        <v>4665180</v>
      </c>
      <c r="C156" s="21" t="s">
        <v>154</v>
      </c>
      <c r="D156" s="22">
        <v>80013</v>
      </c>
      <c r="E156" s="41">
        <v>0</v>
      </c>
      <c r="F156" s="29">
        <f t="shared" si="12"/>
        <v>80013</v>
      </c>
      <c r="G156" s="22">
        <v>601</v>
      </c>
      <c r="H156" s="41">
        <v>0</v>
      </c>
      <c r="I156" s="25">
        <v>601</v>
      </c>
      <c r="J156" s="26">
        <f t="shared" si="13"/>
        <v>80614</v>
      </c>
      <c r="K156" s="27">
        <v>12256</v>
      </c>
      <c r="L156" s="28">
        <v>104</v>
      </c>
    </row>
    <row r="157" spans="1:12" x14ac:dyDescent="0.25">
      <c r="A157" s="40">
        <v>26005</v>
      </c>
      <c r="B157" s="20">
        <v>4607670</v>
      </c>
      <c r="C157" s="21" t="s">
        <v>155</v>
      </c>
      <c r="D157" s="22">
        <v>28231</v>
      </c>
      <c r="E157" s="41">
        <v>0</v>
      </c>
      <c r="F157" s="29">
        <f t="shared" si="12"/>
        <v>28231</v>
      </c>
      <c r="G157" s="22">
        <v>161</v>
      </c>
      <c r="H157" s="41">
        <v>0</v>
      </c>
      <c r="I157" s="25">
        <v>161</v>
      </c>
      <c r="J157" s="26">
        <f t="shared" si="13"/>
        <v>28392</v>
      </c>
      <c r="K157" s="27">
        <v>4608</v>
      </c>
      <c r="L157" s="28">
        <v>28</v>
      </c>
    </row>
    <row r="158" spans="1:12" x14ac:dyDescent="0.25">
      <c r="A158" s="40">
        <v>33005</v>
      </c>
      <c r="B158" s="20">
        <v>4672450</v>
      </c>
      <c r="C158" s="21" t="s">
        <v>156</v>
      </c>
      <c r="D158" s="22">
        <v>56133</v>
      </c>
      <c r="E158" s="41">
        <v>0</v>
      </c>
      <c r="F158" s="29">
        <f t="shared" si="12"/>
        <v>56133</v>
      </c>
      <c r="G158" s="22">
        <v>436</v>
      </c>
      <c r="H158" s="41">
        <v>0</v>
      </c>
      <c r="I158" s="25">
        <v>436</v>
      </c>
      <c r="J158" s="26">
        <f t="shared" si="13"/>
        <v>56569</v>
      </c>
      <c r="K158" s="27">
        <v>8737</v>
      </c>
      <c r="L158" s="28">
        <v>76</v>
      </c>
    </row>
    <row r="159" spans="1:12" ht="15.75" thickBot="1" x14ac:dyDescent="0.3">
      <c r="A159" s="42">
        <v>11004</v>
      </c>
      <c r="B159" s="43">
        <v>4675420</v>
      </c>
      <c r="C159" s="44" t="s">
        <v>157</v>
      </c>
      <c r="D159" s="45">
        <v>260885</v>
      </c>
      <c r="E159" s="7">
        <v>0</v>
      </c>
      <c r="F159" s="46">
        <f t="shared" si="12"/>
        <v>260885</v>
      </c>
      <c r="G159" s="45">
        <v>2537</v>
      </c>
      <c r="H159" s="7">
        <v>0</v>
      </c>
      <c r="I159" s="47">
        <v>2537</v>
      </c>
      <c r="J159" s="48">
        <f t="shared" si="13"/>
        <v>263422</v>
      </c>
      <c r="K159" s="27">
        <v>41685</v>
      </c>
      <c r="L159" s="28">
        <v>440</v>
      </c>
    </row>
    <row r="160" spans="1:12" x14ac:dyDescent="0.25">
      <c r="A160" s="57"/>
      <c r="B160" s="58"/>
      <c r="C160" s="59" t="s">
        <v>114</v>
      </c>
      <c r="D160" s="60">
        <f>SUM(D152:D159)</f>
        <v>858587</v>
      </c>
      <c r="E160" s="60">
        <f t="shared" ref="E160:J160" si="14">SUM(E152:E159)</f>
        <v>0</v>
      </c>
      <c r="F160" s="60">
        <f t="shared" si="14"/>
        <v>858587</v>
      </c>
      <c r="G160" s="60">
        <f t="shared" si="14"/>
        <v>7249</v>
      </c>
      <c r="H160" s="60">
        <f t="shared" si="14"/>
        <v>0</v>
      </c>
      <c r="I160" s="60">
        <f t="shared" si="14"/>
        <v>7249</v>
      </c>
      <c r="J160" s="64">
        <f t="shared" si="14"/>
        <v>865836</v>
      </c>
      <c r="K160" s="63"/>
      <c r="L160" s="28"/>
    </row>
    <row r="162" spans="1:12" x14ac:dyDescent="0.25">
      <c r="A162" s="55">
        <v>61201</v>
      </c>
      <c r="B162" s="56">
        <v>4664300</v>
      </c>
      <c r="C162" s="56" t="s">
        <v>158</v>
      </c>
      <c r="D162" s="35"/>
      <c r="E162" s="35"/>
      <c r="F162" s="35"/>
      <c r="G162" s="37"/>
      <c r="H162" s="37"/>
      <c r="I162" s="37"/>
      <c r="J162" s="65"/>
    </row>
    <row r="163" spans="1:12" x14ac:dyDescent="0.25">
      <c r="A163" s="40">
        <v>61001</v>
      </c>
      <c r="B163" s="20">
        <v>4600028</v>
      </c>
      <c r="C163" s="21" t="s">
        <v>159</v>
      </c>
      <c r="D163" s="22">
        <v>116550</v>
      </c>
      <c r="E163" s="41">
        <v>0</v>
      </c>
      <c r="F163" s="29">
        <f t="shared" ref="F163:F168" si="15">D163-E163</f>
        <v>116550</v>
      </c>
      <c r="G163" s="22">
        <v>730</v>
      </c>
      <c r="H163" s="41">
        <v>0</v>
      </c>
      <c r="I163" s="25">
        <v>730</v>
      </c>
      <c r="J163" s="26">
        <f t="shared" ref="J163:J168" si="16">SUM(D163+G163)</f>
        <v>117280</v>
      </c>
      <c r="K163" s="27">
        <v>19054</v>
      </c>
      <c r="L163" s="28">
        <v>126</v>
      </c>
    </row>
    <row r="164" spans="1:12" x14ac:dyDescent="0.25">
      <c r="A164" s="40">
        <v>61002</v>
      </c>
      <c r="B164" s="20">
        <v>4606360</v>
      </c>
      <c r="C164" s="21" t="s">
        <v>160</v>
      </c>
      <c r="D164" s="22">
        <v>156513</v>
      </c>
      <c r="E164" s="41">
        <v>0</v>
      </c>
      <c r="F164" s="29">
        <f t="shared" si="15"/>
        <v>156513</v>
      </c>
      <c r="G164" s="22">
        <v>1385</v>
      </c>
      <c r="H164" s="41">
        <v>0</v>
      </c>
      <c r="I164" s="25">
        <v>1385</v>
      </c>
      <c r="J164" s="26">
        <f t="shared" si="16"/>
        <v>157898</v>
      </c>
      <c r="K164" s="27">
        <v>24142</v>
      </c>
      <c r="L164" s="28">
        <v>240</v>
      </c>
    </row>
    <row r="165" spans="1:12" x14ac:dyDescent="0.25">
      <c r="A165" s="40">
        <v>41001</v>
      </c>
      <c r="B165" s="20">
        <v>4610560</v>
      </c>
      <c r="C165" s="21" t="s">
        <v>161</v>
      </c>
      <c r="D165" s="22">
        <v>244969</v>
      </c>
      <c r="E165" s="41">
        <v>0</v>
      </c>
      <c r="F165" s="29">
        <f t="shared" si="15"/>
        <v>244969</v>
      </c>
      <c r="G165" s="22">
        <v>1980</v>
      </c>
      <c r="H165" s="41">
        <v>0</v>
      </c>
      <c r="I165" s="25">
        <v>1980</v>
      </c>
      <c r="J165" s="26">
        <f t="shared" si="16"/>
        <v>246949</v>
      </c>
      <c r="K165" s="27">
        <v>38174</v>
      </c>
      <c r="L165" s="28">
        <v>343</v>
      </c>
    </row>
    <row r="166" spans="1:12" x14ac:dyDescent="0.25">
      <c r="A166" s="40">
        <v>61007</v>
      </c>
      <c r="B166" s="20">
        <v>4621340</v>
      </c>
      <c r="C166" s="21" t="s">
        <v>162</v>
      </c>
      <c r="D166" s="22">
        <v>174705</v>
      </c>
      <c r="E166" s="41">
        <v>0</v>
      </c>
      <c r="F166" s="29">
        <f t="shared" si="15"/>
        <v>174705</v>
      </c>
      <c r="G166" s="22">
        <v>1514</v>
      </c>
      <c r="H166" s="41">
        <v>0</v>
      </c>
      <c r="I166" s="25">
        <v>1514</v>
      </c>
      <c r="J166" s="26">
        <f t="shared" si="16"/>
        <v>176219</v>
      </c>
      <c r="K166" s="27">
        <v>27388</v>
      </c>
      <c r="L166" s="28">
        <v>262</v>
      </c>
    </row>
    <row r="167" spans="1:12" x14ac:dyDescent="0.25">
      <c r="A167" s="40">
        <v>13003</v>
      </c>
      <c r="B167" s="20">
        <v>4680439</v>
      </c>
      <c r="C167" s="21" t="s">
        <v>163</v>
      </c>
      <c r="D167" s="22">
        <v>87815</v>
      </c>
      <c r="E167" s="41">
        <v>0</v>
      </c>
      <c r="F167" s="29">
        <f t="shared" si="15"/>
        <v>87815</v>
      </c>
      <c r="G167" s="22">
        <v>644</v>
      </c>
      <c r="H167" s="41">
        <v>0</v>
      </c>
      <c r="I167" s="25">
        <v>644</v>
      </c>
      <c r="J167" s="26">
        <f t="shared" si="16"/>
        <v>88459</v>
      </c>
      <c r="K167" s="27">
        <v>14084</v>
      </c>
      <c r="L167" s="28">
        <v>112</v>
      </c>
    </row>
    <row r="168" spans="1:12" ht="15.75" thickBot="1" x14ac:dyDescent="0.3">
      <c r="A168" s="42">
        <v>60006</v>
      </c>
      <c r="B168" s="43">
        <v>4674520</v>
      </c>
      <c r="C168" s="44" t="s">
        <v>164</v>
      </c>
      <c r="D168" s="45">
        <v>107466</v>
      </c>
      <c r="E168" s="7">
        <v>0</v>
      </c>
      <c r="F168" s="46">
        <f t="shared" si="15"/>
        <v>107466</v>
      </c>
      <c r="G168" s="45">
        <v>933</v>
      </c>
      <c r="H168" s="7">
        <v>0</v>
      </c>
      <c r="I168" s="47">
        <v>933</v>
      </c>
      <c r="J168" s="48">
        <f t="shared" si="16"/>
        <v>108399</v>
      </c>
      <c r="K168" s="27">
        <v>17049</v>
      </c>
      <c r="L168" s="28">
        <v>162</v>
      </c>
    </row>
    <row r="169" spans="1:12" x14ac:dyDescent="0.25">
      <c r="A169" s="66"/>
      <c r="B169" s="67"/>
      <c r="C169" s="68" t="s">
        <v>114</v>
      </c>
      <c r="D169" s="60">
        <f>SUM(D163:D168)</f>
        <v>888018</v>
      </c>
      <c r="E169" s="60">
        <f t="shared" ref="E169:J169" si="17">SUM(E163:E168)</f>
        <v>0</v>
      </c>
      <c r="F169" s="60">
        <f t="shared" si="17"/>
        <v>888018</v>
      </c>
      <c r="G169" s="60">
        <f t="shared" si="17"/>
        <v>7186</v>
      </c>
      <c r="H169" s="60">
        <f t="shared" si="17"/>
        <v>0</v>
      </c>
      <c r="I169" s="60">
        <f t="shared" si="17"/>
        <v>7186</v>
      </c>
      <c r="J169" s="60">
        <f t="shared" si="17"/>
        <v>895204</v>
      </c>
    </row>
    <row r="171" spans="1:12" x14ac:dyDescent="0.25">
      <c r="C171" s="69"/>
    </row>
  </sheetData>
  <mergeCells count="2">
    <mergeCell ref="D4:F4"/>
    <mergeCell ref="G4:I4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611 Reg &amp; Sup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IDEA Part B 611 FY 2027 Flowthrough</dc:title>
  <dc:creator>Scott, Jerika</dc:creator>
  <cp:lastModifiedBy>Odean-Carlin, Kodi</cp:lastModifiedBy>
  <dcterms:created xsi:type="dcterms:W3CDTF">2026-07-13T13:22:13Z</dcterms:created>
  <dcterms:modified xsi:type="dcterms:W3CDTF">2026-07-14T12:53:44Z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2026-07-13T13:22:17Z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f82aafea-a807-4a3b-a46c-38465a60b6bc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