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RC16967\Downloads\"/>
    </mc:Choice>
  </mc:AlternateContent>
  <xr:revisionPtr revIDLastSave="0" documentId="13_ncr:1_{7DBEC340-3112-4C23-8E2E-B07FCD3764F4}" xr6:coauthVersionLast="47" xr6:coauthVersionMax="47" xr10:uidLastSave="{00000000-0000-0000-0000-000000000000}"/>
  <bookViews>
    <workbookView xWindow="2340" yWindow="2340" windowWidth="19005" windowHeight="12450" xr2:uid="{FAFB7402-D85B-4472-9836-7FF94E2B7A55}"/>
  </bookViews>
  <sheets>
    <sheet name="FY26 SE Aid" sheetId="1" r:id="rId1"/>
  </sheets>
  <externalReferences>
    <externalReference r:id="rId2"/>
    <externalReference r:id="rId3"/>
    <externalReference r:id="rId4"/>
  </externalReferences>
  <definedNames>
    <definedName name="_51002" localSheetId="0">[1]Districts!#REF!</definedName>
    <definedName name="_51002">[1]Districts!#REF!</definedName>
    <definedName name="_xlnm._FilterDatabase" localSheetId="0" hidden="1">'FY26 SE Aid'!$A$4:$L$152</definedName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Acc_Enrollment" localSheetId="0">#REF!</definedName>
    <definedName name="Acc_Enrollment">#REF!</definedName>
    <definedName name="ACT_COMPOSITE" localSheetId="0">#REF!</definedName>
    <definedName name="ACT_COMPOSITE">#REF!</definedName>
    <definedName name="ACT_NUMBER_TESTED" localSheetId="0">#REF!</definedName>
    <definedName name="ACT_NUMBER_TESTED">#REF!</definedName>
    <definedName name="All_Other" localSheetId="0">#REF!</definedName>
    <definedName name="All_Other">#REF!</definedName>
    <definedName name="ATTENDANCE_RATES" localSheetId="0">#REF!</definedName>
    <definedName name="ATTENDANCE_RATES">#REF!</definedName>
    <definedName name="Average_Daily_Attendance" localSheetId="0">#REF!</definedName>
    <definedName name="Average_Daily_Attendance">#REF!</definedName>
    <definedName name="Average_Daily_Membership" localSheetId="0">#REF!</definedName>
    <definedName name="Average_Daily_Membership">#REF!</definedName>
    <definedName name="Average_District_Salary" localSheetId="0">#REF!</definedName>
    <definedName name="Average_District_Salary">#REF!</definedName>
    <definedName name="Average_Local_Exper" localSheetId="0">#REF!</definedName>
    <definedName name="Average_Local_Exper">#REF!</definedName>
    <definedName name="AVERAGE_SCHOOL_SALARY" localSheetId="0">#REF!</definedName>
    <definedName name="AVERAGE_SCHOOL_SALARY">#REF!</definedName>
    <definedName name="Average_Total_Exper" localSheetId="0">#REF!</definedName>
    <definedName name="Average_Total_Exper">#REF!</definedName>
    <definedName name="Counselor_FTE" localSheetId="0">#REF!</definedName>
    <definedName name="Counselor_FTE">#REF!</definedName>
    <definedName name="Counselor_Ratio" localSheetId="0">#REF!</definedName>
    <definedName name="Counselor_Ratio">#REF!</definedName>
    <definedName name="County_Gen_Fund_Revenue" localSheetId="0">#REF!</definedName>
    <definedName name="County_Gen_Fund_Revenue">#REF!</definedName>
    <definedName name="County_Spec_Fund_Revenue" localSheetId="0">#REF!</definedName>
    <definedName name="County_Spec_Fund_Revenue">#REF!</definedName>
    <definedName name="_xlnm.Criteria" localSheetId="0">#REF!</definedName>
    <definedName name="_xlnm.Criteria">#REF!</definedName>
    <definedName name="Cur_Select_01" localSheetId="0">#REF!</definedName>
    <definedName name="Cur_Select_01">#REF!</definedName>
    <definedName name="Cur_Select_02" localSheetId="0">#REF!</definedName>
    <definedName name="Cur_Select_02">#REF!</definedName>
    <definedName name="_xlnm.Database" localSheetId="0">#REF!</definedName>
    <definedName name="_xlnm.Database">#REF!</definedName>
    <definedName name="Database2">#REF!</definedName>
    <definedName name="District" localSheetId="0">#REF!</definedName>
    <definedName name="District">#REF!</definedName>
    <definedName name="District_Attendance_Rate" localSheetId="0">#REF!</definedName>
    <definedName name="District_Attendance_Rate">#REF!</definedName>
    <definedName name="District_Code" localSheetId="0">#REF!</definedName>
    <definedName name="District_Code">#REF!</definedName>
    <definedName name="District_Name" localSheetId="0">#REF!</definedName>
    <definedName name="District_Name">#REF!</definedName>
    <definedName name="DROPOUTS" localSheetId="0">#REF!</definedName>
    <definedName name="DROPOUTS">#REF!</definedName>
    <definedName name="Dropouts_Rate_10" localSheetId="0">#REF!</definedName>
    <definedName name="Dropouts_Rate_10">#REF!</definedName>
    <definedName name="Dropouts_Rate_11" localSheetId="0">#REF!</definedName>
    <definedName name="Dropouts_Rate_11">#REF!</definedName>
    <definedName name="Dropouts_Rate_12" localSheetId="0">#REF!</definedName>
    <definedName name="Dropouts_Rate_12">#REF!</definedName>
    <definedName name="Dropouts_Rate_7" localSheetId="0">#REF!</definedName>
    <definedName name="Dropouts_Rate_7">#REF!</definedName>
    <definedName name="Dropouts_Rate_8" localSheetId="0">#REF!</definedName>
    <definedName name="Dropouts_Rate_8">#REF!</definedName>
    <definedName name="Dropouts_Rate_9" localSheetId="0">#REF!</definedName>
    <definedName name="Dropouts_Rate_9">#REF!</definedName>
    <definedName name="DUX" localSheetId="0">#REF!</definedName>
    <definedName name="DUX">#REF!</definedName>
    <definedName name="Employee_Benefits" localSheetId="0">#REF!</definedName>
    <definedName name="Employee_Benefits">#REF!</definedName>
    <definedName name="Employee_Salaries" localSheetId="0">#REF!</definedName>
    <definedName name="Employee_Salaries">#REF!</definedName>
    <definedName name="End_Year_Enrollment" localSheetId="0">#REF!</definedName>
    <definedName name="End_Year_Enrollment">#REF!</definedName>
    <definedName name="Expend_Per_Pupil" localSheetId="0">#REF!</definedName>
    <definedName name="Expend_Per_Pupil">#REF!</definedName>
    <definedName name="FALL_ENROLLMENT" localSheetId="0">#REF!</definedName>
    <definedName name="FALL_ENROLLMENT">#REF!</definedName>
    <definedName name="Federal_Gen_Fund_Revenue" localSheetId="0">#REF!</definedName>
    <definedName name="Federal_Gen_Fund_Revenue">#REF!</definedName>
    <definedName name="Federal_Spec_Fund_Revenue" localSheetId="0">#REF!</definedName>
    <definedName name="Federal_Spec_Fund_Revenue">#REF!</definedName>
    <definedName name="Fill1" localSheetId="0">#REF!</definedName>
    <definedName name="Fill1">#REF!</definedName>
    <definedName name="Fill10" localSheetId="0">#REF!</definedName>
    <definedName name="Fill10">#REF!</definedName>
    <definedName name="Fill11" localSheetId="0">#REF!</definedName>
    <definedName name="Fill11">#REF!</definedName>
    <definedName name="Fill12" localSheetId="0">#REF!</definedName>
    <definedName name="Fill12">#REF!</definedName>
    <definedName name="Fill13" localSheetId="0">#REF!</definedName>
    <definedName name="Fill13">#REF!</definedName>
    <definedName name="Fill14" localSheetId="0">#REF!</definedName>
    <definedName name="Fill14">#REF!</definedName>
    <definedName name="Fill15" localSheetId="0">#REF!</definedName>
    <definedName name="Fill15">#REF!</definedName>
    <definedName name="Fill16" localSheetId="0">#REF!</definedName>
    <definedName name="Fill16">#REF!</definedName>
    <definedName name="Fill17" localSheetId="0">#REF!</definedName>
    <definedName name="Fill17">#REF!</definedName>
    <definedName name="Fill2" localSheetId="0">#REF!</definedName>
    <definedName name="Fill2">#REF!</definedName>
    <definedName name="Fill3" localSheetId="0">#REF!</definedName>
    <definedName name="Fill3">#REF!</definedName>
    <definedName name="Fill4" localSheetId="0">#REF!</definedName>
    <definedName name="Fill4">#REF!</definedName>
    <definedName name="Fill5" localSheetId="0">#REF!</definedName>
    <definedName name="Fill5">#REF!</definedName>
    <definedName name="Fill6" localSheetId="0">#REF!</definedName>
    <definedName name="Fill6">#REF!</definedName>
    <definedName name="Fill7" localSheetId="0">#REF!</definedName>
    <definedName name="Fill7">#REF!</definedName>
    <definedName name="Fill8" localSheetId="0">#REF!</definedName>
    <definedName name="Fill8">#REF!</definedName>
    <definedName name="Fill9" localSheetId="0">#REF!</definedName>
    <definedName name="Fill9">#REF!</definedName>
    <definedName name="Grade_Span" localSheetId="0">#REF!</definedName>
    <definedName name="Grade_Span">#REF!</definedName>
    <definedName name="Hill_City_51_2" localSheetId="0">[1]Districts!#REF!</definedName>
    <definedName name="Hill_City_51_2">[1]Districts!#REF!</definedName>
    <definedName name="HTML1_1" hidden="1">"[FY96ADM.XLS]Sheet1!$A$1:$H$179"</definedName>
    <definedName name="HTML1_10" hidden="1">"susanr@deca.state.sd.us"</definedName>
    <definedName name="HTML1_11" hidden="1">1</definedName>
    <definedName name="HTML1_12" hidden="1">"G:\FY96ADM.HTM"</definedName>
    <definedName name="HTML1_2" hidden="1">1</definedName>
    <definedName name="HTML1_3" hidden="1">"FY96 ADM"</definedName>
    <definedName name="HTML1_4" hidden="1">""</definedName>
    <definedName name="HTML1_5" hidden="1">""</definedName>
    <definedName name="HTML1_6" hidden="1">1</definedName>
    <definedName name="HTML1_7" hidden="1">-4146</definedName>
    <definedName name="HTML1_8" hidden="1">"9/24/96"</definedName>
    <definedName name="HTML1_9" hidden="1">"Susan Ryan "</definedName>
    <definedName name="HTML2_1" hidden="1">"[FY96ADM.XLS]Sheet1!$A$1:$I$179"</definedName>
    <definedName name="HTML2_10" hidden="1">"susanr@deca.state.sd.us"</definedName>
    <definedName name="HTML2_11" hidden="1">1</definedName>
    <definedName name="HTML2_12" hidden="1">"P:\INTRANET\FY96ADM.HTM"</definedName>
    <definedName name="HTML2_2" hidden="1">1</definedName>
    <definedName name="HTML2_3" hidden="1">"FY96 ADM"</definedName>
    <definedName name="HTML2_4" hidden="1">""</definedName>
    <definedName name="HTML2_5" hidden="1">""</definedName>
    <definedName name="HTML2_6" hidden="1">1</definedName>
    <definedName name="HTML2_7" hidden="1">-4146</definedName>
    <definedName name="HTML2_8" hidden="1">"9/24/96"</definedName>
    <definedName name="HTML2_9" hidden="1">" Susan Ryan"</definedName>
    <definedName name="HTMLCount" hidden="1">2</definedName>
    <definedName name="Import_Record">#NAME?</definedName>
    <definedName name="Jefferson_61_6" localSheetId="0">[2]Districts!#REF!</definedName>
    <definedName name="Jefferson_61_6">[2]Districts!#REF!</definedName>
    <definedName name="jolene" hidden="1">[3]LEVIES97!$A$6:$AA$182</definedName>
    <definedName name="K_Enrollment" localSheetId="0">#REF!</definedName>
    <definedName name="K_Enrollment">#REF!</definedName>
    <definedName name="Less_Than_5_Year_Exp" localSheetId="0">#REF!</definedName>
    <definedName name="Less_Than_5_Year_Exp">#REF!</definedName>
    <definedName name="Librarian_FTE" localSheetId="0">#REF!</definedName>
    <definedName name="Librarian_FTE">#REF!</definedName>
    <definedName name="Librarian_Ratio" localSheetId="0">#REF!</definedName>
    <definedName name="Librarian_Ratio">#REF!</definedName>
    <definedName name="Local_Gen_Fund_Revenue" localSheetId="0">#REF!</definedName>
    <definedName name="Local_Gen_Fund_Revenue">#REF!</definedName>
    <definedName name="Local_Spec_Fund_Revenue" localSheetId="0">#REF!</definedName>
    <definedName name="Local_Spec_Fund_Revenue">#REF!</definedName>
    <definedName name="Lost_Enrollment" localSheetId="0">#REF!</definedName>
    <definedName name="Lost_Enrollment">#REF!</definedName>
    <definedName name="Max_Masters_Salary" localSheetId="0">#REF!</definedName>
    <definedName name="Max_Masters_Salary">#REF!</definedName>
    <definedName name="Minimum_Bach_Salary" localSheetId="0">#REF!</definedName>
    <definedName name="Minimum_Bach_Salary">#REF!</definedName>
    <definedName name="New_Enrollment" localSheetId="0">#REF!</definedName>
    <definedName name="New_Enrollment">#REF!</definedName>
    <definedName name="No_Of_Advanced_Degree" localSheetId="0">#REF!</definedName>
    <definedName name="No_Of_Advanced_Degree">#REF!</definedName>
    <definedName name="Num_Dropouts_10" localSheetId="0">#REF!</definedName>
    <definedName name="Num_Dropouts_10">#REF!</definedName>
    <definedName name="Num_Dropouts_11" localSheetId="0">#REF!</definedName>
    <definedName name="Num_Dropouts_11">#REF!</definedName>
    <definedName name="Num_Dropouts_12" localSheetId="0">#REF!</definedName>
    <definedName name="Num_Dropouts_12">#REF!</definedName>
    <definedName name="Num_Dropouts_7" localSheetId="0">#REF!</definedName>
    <definedName name="Num_Dropouts_7">#REF!</definedName>
    <definedName name="Num_Dropouts_8" localSheetId="0">#REF!</definedName>
    <definedName name="Num_Dropouts_8">#REF!</definedName>
    <definedName name="Num_Dropouts_9" localSheetId="0">#REF!</definedName>
    <definedName name="Num_Dropouts_9">#REF!</definedName>
    <definedName name="NUMBER_GRADUATES" localSheetId="0">#REF!</definedName>
    <definedName name="NUMBER_GRADUATES">#REF!</definedName>
    <definedName name="OTIS_LENNON_NUMBER_TESTED" localSheetId="0">#REF!</definedName>
    <definedName name="OTIS_LENNON_NUMBER_TESTED">#REF!</definedName>
    <definedName name="OTIS_LENNON_PERCENTILE" localSheetId="0">#REF!</definedName>
    <definedName name="OTIS_LENNON_PERCENTILE">#REF!</definedName>
    <definedName name="Overall_Dropout_Rate" localSheetId="0">#REF!</definedName>
    <definedName name="Overall_Dropout_Rate">#REF!</definedName>
    <definedName name="PartVSec1" localSheetId="0">#REF!</definedName>
    <definedName name="PartVSec1">#REF!</definedName>
    <definedName name="PartVSec2" localSheetId="0">#REF!</definedName>
    <definedName name="PartVSec2">#REF!</definedName>
    <definedName name="Perc_Less_Than_5_Year_Exp" localSheetId="0">#REF!</definedName>
    <definedName name="Perc_Less_Than_5_Year_Exp">#REF!</definedName>
    <definedName name="Percent_Of_Advanced_Degree" localSheetId="0">#REF!</definedName>
    <definedName name="Percent_Of_Advanced_Degree">#REF!</definedName>
    <definedName name="Principal_FTE" localSheetId="0">#REF!</definedName>
    <definedName name="Principal_FTE">#REF!</definedName>
    <definedName name="Principal_Ratio" localSheetId="0">#REF!</definedName>
    <definedName name="Principal_Ratio">#REF!</definedName>
    <definedName name="_xlnm.Print_Area" localSheetId="0">'FY26 SE Aid'!$A$1:$L$152</definedName>
    <definedName name="_xlnm.Print_Titles" localSheetId="0">'FY26 SE Aid'!$1:$4</definedName>
    <definedName name="QRY___Dist_by_Disability__3_21_" localSheetId="0">#REF!</definedName>
    <definedName name="QRY___Dist_by_Disability__3_21_">#REF!</definedName>
    <definedName name="Qry_District_by_Disability" localSheetId="0">#REF!</definedName>
    <definedName name="Qry_District_by_Disability">#REF!</definedName>
    <definedName name="QRY1_12ADMFinal_Out" localSheetId="0">#REF!</definedName>
    <definedName name="QRY1_12ADMFinal_Out">#REF!</definedName>
    <definedName name="QryADM1_12Add" localSheetId="0">#REF!</definedName>
    <definedName name="QryADM1_12Add">#REF!</definedName>
    <definedName name="QryADM1_12Subtract" localSheetId="0">#REF!</definedName>
    <definedName name="QryADM1_12Subtract">#REF!</definedName>
    <definedName name="QryADMKgAdd" localSheetId="0">#REF!</definedName>
    <definedName name="QryADMKgAdd">#REF!</definedName>
    <definedName name="QryADMKgSubtract" localSheetId="0">#REF!</definedName>
    <definedName name="QryADMKgSubtract">#REF!</definedName>
    <definedName name="QryKGADMFinal_out" localSheetId="0">#REF!</definedName>
    <definedName name="QryKGADMFinal_out">#REF!</definedName>
    <definedName name="Retained_Student_Ratio" localSheetId="0">#REF!</definedName>
    <definedName name="Retained_Student_Ratio">#REF!</definedName>
    <definedName name="Retained_Students" localSheetId="0">#REF!</definedName>
    <definedName name="Retained_Students">#REF!</definedName>
    <definedName name="school_area" localSheetId="0">#REF!</definedName>
    <definedName name="school_area">#REF!</definedName>
    <definedName name="School_Attendance_Rate" localSheetId="0">#REF!</definedName>
    <definedName name="School_Attendance_Rate">#REF!</definedName>
    <definedName name="School_Code" localSheetId="0">#REF!</definedName>
    <definedName name="School_Code">#REF!</definedName>
    <definedName name="SCHOOL_NAME" localSheetId="0">#REF!</definedName>
    <definedName name="SCHOOL_NAME">#REF!</definedName>
    <definedName name="School_Phone_Num" localSheetId="0">#REF!</definedName>
    <definedName name="School_Phone_Num">#REF!</definedName>
    <definedName name="School_Principal" localSheetId="0">#REF!</definedName>
    <definedName name="School_Principal">#REF!</definedName>
    <definedName name="School_Principal_Num" localSheetId="0">#REF!</definedName>
    <definedName name="School_Principal_Num">#REF!</definedName>
    <definedName name="School_Type" localSheetId="0">#REF!</definedName>
    <definedName name="School_Type">#REF!</definedName>
    <definedName name="STANFORD_METROPOLITAN_PERCENTILE" localSheetId="0">#REF!</definedName>
    <definedName name="STANFORD_METROPOLITAN_PERCENTILE">#REF!</definedName>
    <definedName name="State_Gen_Fund_Revenue" localSheetId="0">#REF!</definedName>
    <definedName name="State_Gen_Fund_Revenue">#REF!</definedName>
    <definedName name="State_Spec_Fund_Revenue" localSheetId="0">#REF!</definedName>
    <definedName name="State_Spec_Fund_Revenue">#REF!</definedName>
    <definedName name="STUDENT_TO_STAFF_RATIO" localSheetId="0">#REF!</definedName>
    <definedName name="STUDENT_TO_STAFF_RATIO">#REF!</definedName>
    <definedName name="TBL1_12ADM1_Out" localSheetId="0">#REF!</definedName>
    <definedName name="TBL1_12ADM1_Out">#REF!</definedName>
    <definedName name="TblAttndanceCenterSummary" localSheetId="0">#REF!</definedName>
    <definedName name="TblAttndanceCenterSummary">#REF!</definedName>
    <definedName name="TblAttndanceCenterSummary1" localSheetId="0">#REF!</definedName>
    <definedName name="TblAttndanceCenterSummary1">#REF!</definedName>
    <definedName name="Teacher_FTE" localSheetId="0">#REF!</definedName>
    <definedName name="Teacher_FTE">#REF!</definedName>
    <definedName name="Teacher_Ratio" localSheetId="0">#REF!</definedName>
    <definedName name="Teacher_Ratio">#REF!</definedName>
    <definedName name="test">[1]Districts!#REF!</definedName>
    <definedName name="Tot_Number_Of_Teachers" localSheetId="0">#REF!</definedName>
    <definedName name="Tot_Number_Of_Teachers">#REF!</definedName>
    <definedName name="Total_Expenditure" localSheetId="0">#REF!</definedName>
    <definedName name="Total_Expenditure">#REF!</definedName>
    <definedName name="TOTAL_INSTRUCTIONAL_STAFF" localSheetId="0">#REF!</definedName>
    <definedName name="TOTAL_INSTRUCTIONAL_STAFF">#REF!</definedName>
    <definedName name="Totals_by_School_District">#REF!</definedName>
    <definedName name="Y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51" i="1" l="1"/>
  <c r="K151" i="1"/>
  <c r="K91" i="1"/>
  <c r="H147" i="1"/>
  <c r="K147" i="1"/>
  <c r="K103" i="1"/>
  <c r="H75" i="1"/>
  <c r="K75" i="1"/>
  <c r="K24" i="1"/>
  <c r="H36" i="1"/>
  <c r="K36" i="1"/>
  <c r="K111" i="1"/>
  <c r="H97" i="1"/>
  <c r="K97" i="1"/>
  <c r="K129" i="1"/>
  <c r="H93" i="1"/>
  <c r="K93" i="1"/>
  <c r="H121" i="1"/>
  <c r="I152" i="1"/>
  <c r="F152" i="1"/>
  <c r="E152" i="1"/>
  <c r="L75" i="1" l="1"/>
  <c r="L93" i="1"/>
  <c r="L151" i="1"/>
  <c r="L97" i="1"/>
  <c r="L36" i="1"/>
  <c r="L147" i="1"/>
  <c r="K9" i="1"/>
  <c r="H9" i="1"/>
  <c r="K101" i="1"/>
  <c r="H101" i="1"/>
  <c r="K13" i="1"/>
  <c r="H13" i="1"/>
  <c r="K144" i="1"/>
  <c r="H144" i="1"/>
  <c r="K16" i="1"/>
  <c r="H16" i="1"/>
  <c r="H25" i="1"/>
  <c r="K25" i="1"/>
  <c r="K145" i="1"/>
  <c r="H145" i="1"/>
  <c r="K51" i="1"/>
  <c r="H51" i="1"/>
  <c r="K55" i="1"/>
  <c r="H55" i="1"/>
  <c r="K120" i="1"/>
  <c r="H120" i="1"/>
  <c r="K123" i="1"/>
  <c r="H123" i="1"/>
  <c r="K106" i="1"/>
  <c r="H106" i="1"/>
  <c r="K27" i="1"/>
  <c r="H27" i="1"/>
  <c r="H28" i="1"/>
  <c r="K28" i="1"/>
  <c r="L28" i="1" s="1"/>
  <c r="K47" i="1"/>
  <c r="H47" i="1"/>
  <c r="K61" i="1"/>
  <c r="H61" i="1"/>
  <c r="H37" i="1"/>
  <c r="K37" i="1"/>
  <c r="H83" i="1"/>
  <c r="K83" i="1"/>
  <c r="K70" i="1"/>
  <c r="H70" i="1"/>
  <c r="K79" i="1"/>
  <c r="H79" i="1"/>
  <c r="H124" i="1"/>
  <c r="K124" i="1"/>
  <c r="K30" i="1"/>
  <c r="H30" i="1"/>
  <c r="K57" i="1"/>
  <c r="H57" i="1"/>
  <c r="H34" i="1"/>
  <c r="K34" i="1"/>
  <c r="K89" i="1"/>
  <c r="H89" i="1"/>
  <c r="K95" i="1"/>
  <c r="H95" i="1"/>
  <c r="K138" i="1"/>
  <c r="H138" i="1"/>
  <c r="K71" i="1"/>
  <c r="H71" i="1"/>
  <c r="K114" i="1"/>
  <c r="H114" i="1"/>
  <c r="K139" i="1"/>
  <c r="H139" i="1"/>
  <c r="K98" i="1"/>
  <c r="H98" i="1"/>
  <c r="K87" i="1"/>
  <c r="H87" i="1"/>
  <c r="K85" i="1"/>
  <c r="H85" i="1"/>
  <c r="K22" i="1"/>
  <c r="H22" i="1"/>
  <c r="K14" i="1"/>
  <c r="H14" i="1"/>
  <c r="H137" i="1"/>
  <c r="K137" i="1"/>
  <c r="K60" i="1"/>
  <c r="H60" i="1"/>
  <c r="H46" i="1"/>
  <c r="K46" i="1"/>
  <c r="K33" i="1"/>
  <c r="H33" i="1"/>
  <c r="H126" i="1"/>
  <c r="K126" i="1"/>
  <c r="K119" i="1"/>
  <c r="H119" i="1"/>
  <c r="H63" i="1"/>
  <c r="K63" i="1"/>
  <c r="K99" i="1"/>
  <c r="H99" i="1"/>
  <c r="K67" i="1"/>
  <c r="H67" i="1"/>
  <c r="K40" i="1"/>
  <c r="H40" i="1"/>
  <c r="H49" i="1"/>
  <c r="K49" i="1"/>
  <c r="L49" i="1" s="1"/>
  <c r="K92" i="1"/>
  <c r="H92" i="1"/>
  <c r="K84" i="1"/>
  <c r="H84" i="1"/>
  <c r="K7" i="1"/>
  <c r="H7" i="1"/>
  <c r="K112" i="1"/>
  <c r="H112" i="1"/>
  <c r="D152" i="1"/>
  <c r="K76" i="1"/>
  <c r="H76" i="1"/>
  <c r="K11" i="1"/>
  <c r="H11" i="1"/>
  <c r="K118" i="1"/>
  <c r="H118" i="1"/>
  <c r="K48" i="1"/>
  <c r="H48" i="1"/>
  <c r="K88" i="1"/>
  <c r="H88" i="1"/>
  <c r="K52" i="1"/>
  <c r="H52" i="1"/>
  <c r="K149" i="1"/>
  <c r="H149" i="1"/>
  <c r="H82" i="1"/>
  <c r="K82" i="1"/>
  <c r="K104" i="1"/>
  <c r="H104" i="1"/>
  <c r="H8" i="1"/>
  <c r="K8" i="1"/>
  <c r="K113" i="1"/>
  <c r="H113" i="1"/>
  <c r="K78" i="1"/>
  <c r="H78" i="1"/>
  <c r="K68" i="1"/>
  <c r="H68" i="1"/>
  <c r="K140" i="1"/>
  <c r="H140" i="1"/>
  <c r="K19" i="1"/>
  <c r="H19" i="1"/>
  <c r="H58" i="1"/>
  <c r="K58" i="1"/>
  <c r="K54" i="1"/>
  <c r="H54" i="1"/>
  <c r="K41" i="1"/>
  <c r="H41" i="1"/>
  <c r="H130" i="1"/>
  <c r="K130" i="1"/>
  <c r="K26" i="1"/>
  <c r="H26" i="1"/>
  <c r="K31" i="1"/>
  <c r="H31" i="1"/>
  <c r="K122" i="1"/>
  <c r="H122" i="1"/>
  <c r="H39" i="1"/>
  <c r="K39" i="1"/>
  <c r="H150" i="1"/>
  <c r="K150" i="1"/>
  <c r="K109" i="1"/>
  <c r="H109" i="1"/>
  <c r="K86" i="1"/>
  <c r="H86" i="1"/>
  <c r="K116" i="1"/>
  <c r="H116" i="1"/>
  <c r="K142" i="1"/>
  <c r="H142" i="1"/>
  <c r="K110" i="1"/>
  <c r="H110" i="1"/>
  <c r="K21" i="1"/>
  <c r="H21" i="1"/>
  <c r="K17" i="1"/>
  <c r="H17" i="1"/>
  <c r="K5" i="1"/>
  <c r="H5" i="1"/>
  <c r="H12" i="1"/>
  <c r="K12" i="1"/>
  <c r="H90" i="1"/>
  <c r="K90" i="1"/>
  <c r="K59" i="1"/>
  <c r="H59" i="1"/>
  <c r="K81" i="1"/>
  <c r="H81" i="1"/>
  <c r="K132" i="1"/>
  <c r="H132" i="1"/>
  <c r="K80" i="1"/>
  <c r="H80" i="1"/>
  <c r="K29" i="1"/>
  <c r="H29" i="1"/>
  <c r="K128" i="1"/>
  <c r="H128" i="1"/>
  <c r="K62" i="1"/>
  <c r="H62" i="1"/>
  <c r="K136" i="1"/>
  <c r="H136" i="1"/>
  <c r="K141" i="1"/>
  <c r="H141" i="1"/>
  <c r="L24" i="1"/>
  <c r="K117" i="1"/>
  <c r="H117" i="1"/>
  <c r="H115" i="1"/>
  <c r="K115" i="1"/>
  <c r="K32" i="1"/>
  <c r="H32" i="1"/>
  <c r="K23" i="1"/>
  <c r="H23" i="1"/>
  <c r="K107" i="1"/>
  <c r="H107" i="1"/>
  <c r="H105" i="1"/>
  <c r="K105" i="1"/>
  <c r="H69" i="1"/>
  <c r="K69" i="1"/>
  <c r="L69" i="1" s="1"/>
  <c r="H143" i="1"/>
  <c r="K143" i="1"/>
  <c r="K133" i="1"/>
  <c r="H133" i="1"/>
  <c r="K127" i="1"/>
  <c r="H127" i="1"/>
  <c r="K135" i="1"/>
  <c r="H135" i="1"/>
  <c r="H44" i="1"/>
  <c r="K44" i="1"/>
  <c r="L44" i="1" s="1"/>
  <c r="K148" i="1"/>
  <c r="H148" i="1"/>
  <c r="K45" i="1"/>
  <c r="H45" i="1"/>
  <c r="K72" i="1"/>
  <c r="H72" i="1"/>
  <c r="K20" i="1"/>
  <c r="H20" i="1"/>
  <c r="K96" i="1"/>
  <c r="H96" i="1"/>
  <c r="K42" i="1"/>
  <c r="H42" i="1"/>
  <c r="H108" i="1"/>
  <c r="K108" i="1"/>
  <c r="H38" i="1"/>
  <c r="K38" i="1"/>
  <c r="K146" i="1"/>
  <c r="H146" i="1"/>
  <c r="H125" i="1"/>
  <c r="K125" i="1"/>
  <c r="H74" i="1"/>
  <c r="K74" i="1"/>
  <c r="L74" i="1" s="1"/>
  <c r="H102" i="1"/>
  <c r="K102" i="1"/>
  <c r="K43" i="1"/>
  <c r="H43" i="1"/>
  <c r="H94" i="1"/>
  <c r="K94" i="1"/>
  <c r="K50" i="1"/>
  <c r="H50" i="1"/>
  <c r="K10" i="1"/>
  <c r="H10" i="1"/>
  <c r="K77" i="1"/>
  <c r="H77" i="1"/>
  <c r="K73" i="1"/>
  <c r="H73" i="1"/>
  <c r="K53" i="1"/>
  <c r="H53" i="1"/>
  <c r="K6" i="1"/>
  <c r="H6" i="1"/>
  <c r="K18" i="1"/>
  <c r="H18" i="1"/>
  <c r="H131" i="1"/>
  <c r="K131" i="1"/>
  <c r="L131" i="1" s="1"/>
  <c r="K134" i="1"/>
  <c r="H134" i="1"/>
  <c r="H35" i="1"/>
  <c r="K35" i="1"/>
  <c r="H56" i="1"/>
  <c r="K56" i="1"/>
  <c r="H64" i="1"/>
  <c r="K64" i="1"/>
  <c r="K65" i="1"/>
  <c r="H65" i="1"/>
  <c r="K66" i="1"/>
  <c r="H66" i="1"/>
  <c r="K15" i="1"/>
  <c r="H15" i="1"/>
  <c r="K100" i="1"/>
  <c r="H100" i="1"/>
  <c r="H129" i="1"/>
  <c r="L129" i="1" s="1"/>
  <c r="H111" i="1"/>
  <c r="L111" i="1" s="1"/>
  <c r="H24" i="1"/>
  <c r="H103" i="1"/>
  <c r="L103" i="1" s="1"/>
  <c r="H91" i="1"/>
  <c r="L91" i="1" s="1"/>
  <c r="K121" i="1"/>
  <c r="L121" i="1" s="1"/>
  <c r="C152" i="1"/>
  <c r="L56" i="1" l="1"/>
  <c r="L90" i="1"/>
  <c r="L39" i="1"/>
  <c r="L46" i="1"/>
  <c r="L94" i="1"/>
  <c r="L150" i="1"/>
  <c r="L126" i="1"/>
  <c r="L130" i="1"/>
  <c r="L140" i="1"/>
  <c r="L118" i="1"/>
  <c r="L63" i="1"/>
  <c r="L137" i="1"/>
  <c r="L102" i="1"/>
  <c r="L115" i="1"/>
  <c r="L64" i="1"/>
  <c r="L86" i="1"/>
  <c r="L99" i="1"/>
  <c r="L87" i="1"/>
  <c r="L120" i="1"/>
  <c r="L11" i="1"/>
  <c r="L12" i="1"/>
  <c r="L83" i="1"/>
  <c r="L7" i="1"/>
  <c r="L71" i="1"/>
  <c r="L53" i="1"/>
  <c r="L133" i="1"/>
  <c r="L59" i="1"/>
  <c r="L26" i="1"/>
  <c r="L108" i="1"/>
  <c r="L143" i="1"/>
  <c r="L82" i="1"/>
  <c r="L17" i="1"/>
  <c r="L100" i="1"/>
  <c r="L33" i="1"/>
  <c r="L105" i="1"/>
  <c r="L34" i="1"/>
  <c r="L136" i="1"/>
  <c r="L58" i="1"/>
  <c r="L88" i="1"/>
  <c r="L22" i="1"/>
  <c r="L57" i="1"/>
  <c r="L106" i="1"/>
  <c r="L132" i="1"/>
  <c r="L48" i="1"/>
  <c r="L85" i="1"/>
  <c r="L30" i="1"/>
  <c r="L123" i="1"/>
  <c r="L35" i="1"/>
  <c r="L81" i="1"/>
  <c r="L109" i="1"/>
  <c r="L43" i="1"/>
  <c r="L45" i="1"/>
  <c r="L32" i="1"/>
  <c r="L124" i="1"/>
  <c r="L148" i="1"/>
  <c r="L76" i="1"/>
  <c r="L119" i="1"/>
  <c r="L139" i="1"/>
  <c r="L70" i="1"/>
  <c r="L51" i="1"/>
  <c r="L141" i="1"/>
  <c r="L5" i="1"/>
  <c r="L113" i="1"/>
  <c r="H152" i="1"/>
  <c r="L114" i="1"/>
  <c r="L145" i="1"/>
  <c r="L6" i="1"/>
  <c r="L146" i="1"/>
  <c r="L127" i="1"/>
  <c r="L31" i="1"/>
  <c r="L8" i="1"/>
  <c r="K152" i="1"/>
  <c r="L112" i="1"/>
  <c r="L37" i="1"/>
  <c r="L25" i="1"/>
  <c r="L38" i="1"/>
  <c r="L68" i="1"/>
  <c r="L62" i="1"/>
  <c r="L61" i="1"/>
  <c r="L73" i="1"/>
  <c r="L110" i="1"/>
  <c r="L47" i="1"/>
  <c r="L135" i="1"/>
  <c r="L21" i="1"/>
  <c r="L15" i="1"/>
  <c r="L84" i="1"/>
  <c r="L95" i="1"/>
  <c r="L138" i="1"/>
  <c r="L98" i="1"/>
  <c r="L117" i="1"/>
  <c r="L78" i="1"/>
  <c r="L18" i="1"/>
  <c r="L16" i="1"/>
  <c r="L128" i="1"/>
  <c r="L60" i="1"/>
  <c r="L42" i="1"/>
  <c r="L92" i="1"/>
  <c r="L144" i="1"/>
  <c r="L149" i="1"/>
  <c r="L96" i="1"/>
  <c r="L80" i="1"/>
  <c r="L116" i="1"/>
  <c r="L52" i="1"/>
  <c r="L14" i="1"/>
  <c r="L27" i="1"/>
  <c r="L50" i="1"/>
  <c r="L20" i="1"/>
  <c r="L107" i="1"/>
  <c r="L40" i="1"/>
  <c r="L101" i="1"/>
  <c r="L55" i="1"/>
  <c r="L122" i="1"/>
  <c r="L104" i="1"/>
  <c r="L77" i="1"/>
  <c r="L29" i="1"/>
  <c r="L134" i="1"/>
  <c r="L79" i="1"/>
  <c r="L125" i="1"/>
  <c r="L66" i="1"/>
  <c r="L41" i="1"/>
  <c r="L142" i="1"/>
  <c r="L89" i="1"/>
  <c r="L65" i="1"/>
  <c r="L10" i="1"/>
  <c r="L54" i="1"/>
  <c r="L13" i="1"/>
  <c r="L72" i="1"/>
  <c r="L23" i="1"/>
  <c r="L19" i="1"/>
  <c r="L67" i="1"/>
  <c r="L9" i="1"/>
  <c r="L152" i="1" l="1"/>
</calcChain>
</file>

<file path=xl/sharedStrings.xml><?xml version="1.0" encoding="utf-8"?>
<sst xmlns="http://schemas.openxmlformats.org/spreadsheetml/2006/main" count="161" uniqueCount="161">
  <si>
    <t>FY2026 Special Education State Aid</t>
  </si>
  <si>
    <t>as of 4/08/2026</t>
  </si>
  <si>
    <t>District Name</t>
  </si>
  <si>
    <t>Dist No</t>
  </si>
  <si>
    <r>
      <t xml:space="preserve"> LEVEL 1
Fall 2024 SAFE + NonPublic ADM
</t>
    </r>
    <r>
      <rPr>
        <sz val="9"/>
        <rFont val="Calibri"/>
        <family val="2"/>
      </rPr>
      <t>(10.62% of 7,650.45)</t>
    </r>
  </si>
  <si>
    <t>FY2026
Need</t>
  </si>
  <si>
    <r>
      <t xml:space="preserve">Excess Fund Balance 
</t>
    </r>
    <r>
      <rPr>
        <sz val="8"/>
        <rFont val="Calibri"/>
        <family val="2"/>
      </rPr>
      <t>(based on FY2025)</t>
    </r>
  </si>
  <si>
    <t>1st Half Local Effort
2025 Values
($1.288 levy)</t>
  </si>
  <si>
    <t>2025 Effort Factor, 
1st Half</t>
  </si>
  <si>
    <t>1st Half Aid</t>
  </si>
  <si>
    <t>2nd Half Local Effort
2026 Values
($1.262 levy)</t>
  </si>
  <si>
    <t>2026 Effort Factor, 
2nd Half</t>
  </si>
  <si>
    <t>2nd Half Aid</t>
  </si>
  <si>
    <t>FY2026 
SE State Aid</t>
  </si>
  <si>
    <t>Plankinton 01-1</t>
  </si>
  <si>
    <t>White Lake 01-3</t>
  </si>
  <si>
    <t>Huron 02-2</t>
  </si>
  <si>
    <t>Iroquois 02-3</t>
  </si>
  <si>
    <t>Wolsey-Wessington 2-6</t>
  </si>
  <si>
    <t>Bennett County 03-1</t>
  </si>
  <si>
    <t>Avon 04-1</t>
  </si>
  <si>
    <t>Bon Homme 04-2</t>
  </si>
  <si>
    <t>Scotland 04-3</t>
  </si>
  <si>
    <t>Brookings 05-1</t>
  </si>
  <si>
    <t>Elkton 05-3</t>
  </si>
  <si>
    <t>Sioux Valley 05-5</t>
  </si>
  <si>
    <t>Deubrook 05-6</t>
  </si>
  <si>
    <t>Aberdeen 06-1</t>
  </si>
  <si>
    <t>Frederick Area 06-2</t>
  </si>
  <si>
    <t>Warner 06-5</t>
  </si>
  <si>
    <t>Groton Area 06-6</t>
  </si>
  <si>
    <t>Chamberlain 07-1</t>
  </si>
  <si>
    <t>Kimball 07-2</t>
  </si>
  <si>
    <t>Belle Fourche 09-1</t>
  </si>
  <si>
    <t>Newell 09-2</t>
  </si>
  <si>
    <t>Herreid 10-1</t>
  </si>
  <si>
    <t>Andes Central 11-1</t>
  </si>
  <si>
    <t>Wagner 11-4</t>
  </si>
  <si>
    <t>Platte-Geddes 11-5</t>
  </si>
  <si>
    <t>Clark 12-2</t>
  </si>
  <si>
    <t>Willow Lake 12-3</t>
  </si>
  <si>
    <t>Vermillion 13-1</t>
  </si>
  <si>
    <t>Irene-Wakonda 13-3</t>
  </si>
  <si>
    <t>Florence 14-1</t>
  </si>
  <si>
    <t>Henry 14-2</t>
  </si>
  <si>
    <t>Watertown 14-4</t>
  </si>
  <si>
    <t>Waverly 14-5</t>
  </si>
  <si>
    <t>McIntosh 15-1</t>
  </si>
  <si>
    <t>McLaughlin 15-2</t>
  </si>
  <si>
    <t>Smee 15-3</t>
  </si>
  <si>
    <t>Custer 16-1</t>
  </si>
  <si>
    <t>Elk Mountain 16-2</t>
  </si>
  <si>
    <t>Ethan 17-1</t>
  </si>
  <si>
    <t>Mitchell 17-2</t>
  </si>
  <si>
    <t>Mount Vernon 17-3</t>
  </si>
  <si>
    <t>Waubay 18-3</t>
  </si>
  <si>
    <t>Webster Area 18-5</t>
  </si>
  <si>
    <t>Deuel 19-4</t>
  </si>
  <si>
    <t>Eagle Butte 20-1</t>
  </si>
  <si>
    <t>Timber Lake 20-3</t>
  </si>
  <si>
    <t>Armour 21-1</t>
  </si>
  <si>
    <t>Corsica-Stickney 21-3</t>
  </si>
  <si>
    <t>Bowdle 22-1</t>
  </si>
  <si>
    <t>Edmunds Central 22-5</t>
  </si>
  <si>
    <t>Ipswich 22-6</t>
  </si>
  <si>
    <t>Edgemont 23-1</t>
  </si>
  <si>
    <t>Hot Springs 23-2</t>
  </si>
  <si>
    <t>Oelrichs 23-3</t>
  </si>
  <si>
    <t>Faulkton 24-4</t>
  </si>
  <si>
    <t>Milbank 25-4</t>
  </si>
  <si>
    <t>Burke 26-2</t>
  </si>
  <si>
    <t>Gregory 26-4</t>
  </si>
  <si>
    <t>South Central 26-5</t>
  </si>
  <si>
    <t>Haakon 27-1</t>
  </si>
  <si>
    <t>Castlewood 28-1</t>
  </si>
  <si>
    <t>Estelline 28-2</t>
  </si>
  <si>
    <t>Hamlin 28-3</t>
  </si>
  <si>
    <t>Miller 29-4</t>
  </si>
  <si>
    <t>Hanson 30-1</t>
  </si>
  <si>
    <t>Bridgewater-Emery 30-3</t>
  </si>
  <si>
    <t>Harding County 31-1</t>
  </si>
  <si>
    <t>Pierre 32-2</t>
  </si>
  <si>
    <t>Freeman 33-1</t>
  </si>
  <si>
    <t>Menno 33-2</t>
  </si>
  <si>
    <t>Parkston 33-3</t>
  </si>
  <si>
    <t>Tripp Delmont 33-5</t>
  </si>
  <si>
    <t>Highmore-Harrold 34-2</t>
  </si>
  <si>
    <t>Kadoka Area 35-2</t>
  </si>
  <si>
    <t>Wessington Springs 36-2</t>
  </si>
  <si>
    <t>Jones County 37-3</t>
  </si>
  <si>
    <t>Arlington 38-1</t>
  </si>
  <si>
    <t>De Smet 38-2</t>
  </si>
  <si>
    <t>Lake Preston 38-3</t>
  </si>
  <si>
    <t>Chester 39-1</t>
  </si>
  <si>
    <t>Madison Central 39-2</t>
  </si>
  <si>
    <t>Oldham-Ramona-Rutland 39-6</t>
  </si>
  <si>
    <t>Lead Deadwood 40-1</t>
  </si>
  <si>
    <t>Spearfish 40-2</t>
  </si>
  <si>
    <t>Canton 41-1</t>
  </si>
  <si>
    <t>Harrisburg 41-2</t>
  </si>
  <si>
    <t>Lennox 41-4</t>
  </si>
  <si>
    <t>Tea Area 41-5</t>
  </si>
  <si>
    <t>Lyman 42-1</t>
  </si>
  <si>
    <t>Canistota 43-1</t>
  </si>
  <si>
    <t>Montrose 43-2</t>
  </si>
  <si>
    <t>McCook Central 43-7</t>
  </si>
  <si>
    <t>Eureka 44-1</t>
  </si>
  <si>
    <t>Leola 44-2</t>
  </si>
  <si>
    <t>Britton-Hecla 45-4</t>
  </si>
  <si>
    <t>Langford Area 45-5</t>
  </si>
  <si>
    <t>Meade 46-1</t>
  </si>
  <si>
    <t>Faith 46-2</t>
  </si>
  <si>
    <t>White River 47-1</t>
  </si>
  <si>
    <t>Howard 48-3</t>
  </si>
  <si>
    <t>Baltic 49-1</t>
  </si>
  <si>
    <t>Brandon Valley 49-2</t>
  </si>
  <si>
    <t>Dell Rapids 49-3</t>
  </si>
  <si>
    <t>Garretson 49-4</t>
  </si>
  <si>
    <t>Sioux Falls 49-5</t>
  </si>
  <si>
    <t>Tri Valley 49-6</t>
  </si>
  <si>
    <t>West Central 49-7</t>
  </si>
  <si>
    <t>Flandreau 50-3</t>
  </si>
  <si>
    <t>Colman Egan 50-5</t>
  </si>
  <si>
    <t>Douglas 51-1</t>
  </si>
  <si>
    <t>Hill City 51-2</t>
  </si>
  <si>
    <t>New Underwood 51-3</t>
  </si>
  <si>
    <t>Rapid City 51-4</t>
  </si>
  <si>
    <t>Wall 51-5</t>
  </si>
  <si>
    <t>Bison 52-1</t>
  </si>
  <si>
    <t>Lemmon 52-4</t>
  </si>
  <si>
    <t>Gettysburg 53-1</t>
  </si>
  <si>
    <t>Hoven 53-2</t>
  </si>
  <si>
    <t>Sisseton 54-2</t>
  </si>
  <si>
    <t>Rosholt 54-4</t>
  </si>
  <si>
    <t>Summit 54-6</t>
  </si>
  <si>
    <t>Wilmot 54-7</t>
  </si>
  <si>
    <t>Woonsocket 55-4</t>
  </si>
  <si>
    <t>Sanborn Central 55-5</t>
  </si>
  <si>
    <t>Doland 56-2</t>
  </si>
  <si>
    <t>Redfield 56-4</t>
  </si>
  <si>
    <t>Hitchcock-Tulare 56-6</t>
  </si>
  <si>
    <t>Northwestern Area 56-7</t>
  </si>
  <si>
    <t>Stanley County 57-1</t>
  </si>
  <si>
    <t>Agar-Blunt-Onida 58-3</t>
  </si>
  <si>
    <t>Winner 59-2</t>
  </si>
  <si>
    <t>Colome 59-3</t>
  </si>
  <si>
    <t>Centerville 60-1</t>
  </si>
  <si>
    <t>Marion 60-3</t>
  </si>
  <si>
    <t>Parker 60-4</t>
  </si>
  <si>
    <t>Viborg-Hurley 60-6</t>
  </si>
  <si>
    <t>Alcester Hudson 61-1</t>
  </si>
  <si>
    <t>Beresford 61-2</t>
  </si>
  <si>
    <t>Elk Point Jefferson 61-7</t>
  </si>
  <si>
    <t>Dakota Valley 61-8</t>
  </si>
  <si>
    <t>Selby 62-5</t>
  </si>
  <si>
    <t>Mobridge-Pollock 62-6</t>
  </si>
  <si>
    <t>Gayville Volin 63-1</t>
  </si>
  <si>
    <t>Yankton 63-3</t>
  </si>
  <si>
    <t>Dupree 64-2</t>
  </si>
  <si>
    <t>Oglala Lakota County 65-1</t>
  </si>
  <si>
    <t>Todd County 66-1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</si>
</sst>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3" x14ac:knownFonts="1">
    <font>
      <sz val="10"/>
      <name val="Arial"/>
    </font>
    <font>
      <b/>
      <sz val="14"/>
      <color rgb="FF002060"/>
      <name val="Calibri"/>
      <family val="2"/>
    </font>
    <font>
      <sz val="10"/>
      <color rgb="FF002060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sz val="9"/>
      <color rgb="FF00206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sz val="10"/>
      <color theme="1" tint="0.249977111117893"/>
      <name val="Calibri"/>
      <family val="2"/>
    </font>
    <font>
      <sz val="10"/>
      <color theme="3" tint="-0.499984740745262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2">
    <xf numFmtId="0" fontId="0" fillId="0" borderId="0"/>
    <xf numFmtId="0" fontId="12" fillId="0" borderId="0"/>
  </cellStyleXfs>
  <cellXfs count="2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1" fillId="0" borderId="0" xfId="0" applyFont="1"/>
    <xf numFmtId="0" fontId="6" fillId="0" borderId="1" xfId="0" applyFont="1" applyBorder="1"/>
    <xf numFmtId="39" fontId="3" fillId="0" borderId="1" xfId="0" applyNumberFormat="1" applyFont="1" applyBorder="1"/>
    <xf numFmtId="5" fontId="3" fillId="0" borderId="1" xfId="0" applyNumberFormat="1" applyFont="1" applyBorder="1"/>
    <xf numFmtId="2" fontId="3" fillId="0" borderId="1" xfId="0" applyNumberFormat="1" applyFont="1" applyBorder="1"/>
    <xf numFmtId="5" fontId="3" fillId="0" borderId="0" xfId="0" applyNumberFormat="1" applyFont="1"/>
    <xf numFmtId="0" fontId="6" fillId="0" borderId="1" xfId="1" applyFont="1" applyBorder="1" applyAlignment="1">
      <alignment wrapText="1"/>
    </xf>
    <xf numFmtId="3" fontId="6" fillId="0" borderId="1" xfId="0" applyNumberFormat="1" applyFont="1" applyBorder="1"/>
    <xf numFmtId="0" fontId="6" fillId="0" borderId="0" xfId="0" applyFont="1"/>
    <xf numFmtId="0" fontId="3" fillId="0" borderId="0" xfId="0" applyFont="1" applyAlignment="1">
      <alignment horizontal="centerContinuous"/>
    </xf>
    <xf numFmtId="38" fontId="3" fillId="0" borderId="0" xfId="0" applyNumberFormat="1" applyFont="1"/>
  </cellXfs>
  <cellStyles count="2">
    <cellStyle name="Normal" xfId="0" builtinId="0"/>
    <cellStyle name="Normal_Sheet1_2002 FINAL STATE SPED RECALC 7-15-2003" xfId="1" xr:uid="{35BCAEC7-3DB5-4DC8-8D45-078455ABF8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230505</xdr:colOff>
      <xdr:row>0</xdr:row>
      <xdr:rowOff>30483</xdr:rowOff>
    </xdr:from>
    <xdr:to>
      <xdr:col>11</xdr:col>
      <xdr:colOff>733425</xdr:colOff>
      <xdr:row>2</xdr:row>
      <xdr:rowOff>57151</xdr:rowOff>
    </xdr:to>
    <xdr:pic>
      <xdr:nvPicPr>
        <xdr:cNvPr id="2" name="Picture 1" descr="South Dakota Department of Education">
          <a:extLst>
            <a:ext uri="{FF2B5EF4-FFF2-40B4-BE49-F238E27FC236}">
              <a16:creationId xmlns:a16="http://schemas.microsoft.com/office/drawing/2014/main" id="{0A770AF2-FC9D-4994-B7C6-CC65509FC8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31955" y="30483"/>
          <a:ext cx="1779270" cy="4838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%20Aid\Senate%20Bill%20120\Analysis\part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PR1BDC2\DECA\STATEAID\HISTORIC\PROFIL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tate%20Aid/FY99/finalest/99sa%2012-22.xls" TargetMode="External"/><Relationship Id="rId1" Type="http://schemas.openxmlformats.org/officeDocument/2006/relationships/externalLinkPath" Target="/State%20Aid/FY99/finalest/99sa%2012-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art 6 Totals"/>
      <sheetName val="Other Costs"/>
      <sheetName val="Part I unallocated costs"/>
      <sheetName val="Unallocated part II"/>
      <sheetName val="Unallocated trans"/>
      <sheetName val="Distri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cts"/>
      <sheetName val="MAIN"/>
      <sheetName val="FY93"/>
      <sheetName val="FY94"/>
      <sheetName val="F95STAID"/>
      <sheetName val="FY96STAID"/>
      <sheetName val="FY97HALF"/>
      <sheetName val="FY97"/>
      <sheetName val="AD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Overview"/>
      <sheetName val="FY99 GF"/>
      <sheetName val="FY99 SPED"/>
      <sheetName val="98 projections"/>
      <sheetName val="98 ADM"/>
      <sheetName val="SPEDTRAN"/>
      <sheetName val="LEVIES97"/>
      <sheetName val="Effort"/>
      <sheetName val="98 effort"/>
      <sheetName val="97pay98"/>
      <sheetName val="BAL22"/>
      <sheetName val="98pay99"/>
      <sheetName val="99 effor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>
            <v>1</v>
          </cell>
          <cell r="B6" t="str">
            <v>01001</v>
          </cell>
          <cell r="C6" t="str">
            <v>1-1</v>
          </cell>
          <cell r="D6" t="str">
            <v>PLANKINTON</v>
          </cell>
          <cell r="E6">
            <v>5.75</v>
          </cell>
          <cell r="F6">
            <v>9.1999999999999993</v>
          </cell>
          <cell r="G6">
            <v>16.75</v>
          </cell>
          <cell r="H6">
            <v>0</v>
          </cell>
          <cell r="J6">
            <v>0</v>
          </cell>
          <cell r="L6">
            <v>1.76</v>
          </cell>
          <cell r="N6">
            <v>0</v>
          </cell>
          <cell r="O6">
            <v>1.4</v>
          </cell>
          <cell r="P6">
            <v>0</v>
          </cell>
          <cell r="Q6">
            <v>0</v>
          </cell>
          <cell r="R6">
            <v>0</v>
          </cell>
          <cell r="S6">
            <v>0.36</v>
          </cell>
          <cell r="T6">
            <v>0.57999999999999996</v>
          </cell>
          <cell r="U6">
            <v>1.05</v>
          </cell>
          <cell r="V6">
            <v>0.1</v>
          </cell>
          <cell r="W6">
            <v>0.1</v>
          </cell>
          <cell r="X6">
            <v>0.1</v>
          </cell>
          <cell r="Y6">
            <v>9.3699999999999992</v>
          </cell>
          <cell r="Z6">
            <v>13.04</v>
          </cell>
          <cell r="AA6">
            <v>21.060000000000002</v>
          </cell>
        </row>
        <row r="7">
          <cell r="A7">
            <v>2</v>
          </cell>
          <cell r="B7" t="str">
            <v>01002</v>
          </cell>
          <cell r="C7" t="str">
            <v>1-2</v>
          </cell>
          <cell r="D7" t="str">
            <v>STICKNEY</v>
          </cell>
          <cell r="E7">
            <v>5.75</v>
          </cell>
          <cell r="F7">
            <v>9.1999999999999993</v>
          </cell>
          <cell r="G7">
            <v>16.75</v>
          </cell>
          <cell r="H7">
            <v>0</v>
          </cell>
          <cell r="J7">
            <v>0</v>
          </cell>
          <cell r="L7">
            <v>0.99</v>
          </cell>
          <cell r="N7">
            <v>0</v>
          </cell>
          <cell r="O7">
            <v>1.4</v>
          </cell>
          <cell r="P7">
            <v>0</v>
          </cell>
          <cell r="Q7">
            <v>0</v>
          </cell>
          <cell r="R7">
            <v>0</v>
          </cell>
          <cell r="S7">
            <v>0.03</v>
          </cell>
          <cell r="T7">
            <v>0.05</v>
          </cell>
          <cell r="U7">
            <v>0.09</v>
          </cell>
          <cell r="V7">
            <v>0</v>
          </cell>
          <cell r="W7">
            <v>0</v>
          </cell>
          <cell r="X7">
            <v>0</v>
          </cell>
          <cell r="Y7">
            <v>8.17</v>
          </cell>
          <cell r="Z7">
            <v>11.64</v>
          </cell>
          <cell r="AA7">
            <v>19.229999999999997</v>
          </cell>
        </row>
        <row r="8">
          <cell r="A8">
            <v>3</v>
          </cell>
          <cell r="B8" t="str">
            <v>01003</v>
          </cell>
          <cell r="C8" t="str">
            <v>1-3</v>
          </cell>
          <cell r="D8" t="str">
            <v>WHITE LAKE</v>
          </cell>
          <cell r="E8">
            <v>5.75</v>
          </cell>
          <cell r="F8">
            <v>9.1999999999999993</v>
          </cell>
          <cell r="G8">
            <v>16.75</v>
          </cell>
          <cell r="H8">
            <v>0</v>
          </cell>
          <cell r="J8">
            <v>0</v>
          </cell>
          <cell r="L8">
            <v>1.71</v>
          </cell>
          <cell r="N8">
            <v>0.27</v>
          </cell>
          <cell r="O8">
            <v>1.4</v>
          </cell>
          <cell r="P8">
            <v>0</v>
          </cell>
          <cell r="Q8">
            <v>0</v>
          </cell>
          <cell r="R8">
            <v>0</v>
          </cell>
          <cell r="S8">
            <v>0.06</v>
          </cell>
          <cell r="T8">
            <v>0.1</v>
          </cell>
          <cell r="U8">
            <v>0.17</v>
          </cell>
          <cell r="V8">
            <v>0.01</v>
          </cell>
          <cell r="W8">
            <v>0.01</v>
          </cell>
          <cell r="X8">
            <v>0.01</v>
          </cell>
          <cell r="Y8">
            <v>9.2000000000000011</v>
          </cell>
          <cell r="Z8">
            <v>12.69</v>
          </cell>
          <cell r="AA8">
            <v>20.310000000000002</v>
          </cell>
        </row>
        <row r="9">
          <cell r="A9">
            <v>4</v>
          </cell>
          <cell r="B9" t="str">
            <v>02001</v>
          </cell>
          <cell r="C9" t="str">
            <v>2-1</v>
          </cell>
          <cell r="D9" t="str">
            <v>HITCHCOCK</v>
          </cell>
          <cell r="E9">
            <v>5.75</v>
          </cell>
          <cell r="F9">
            <v>9.1999999999999993</v>
          </cell>
          <cell r="G9">
            <v>16.75</v>
          </cell>
          <cell r="H9">
            <v>0</v>
          </cell>
          <cell r="J9">
            <v>0</v>
          </cell>
          <cell r="L9">
            <v>1.72</v>
          </cell>
          <cell r="N9">
            <v>0</v>
          </cell>
          <cell r="O9">
            <v>1.4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8.8699999999999992</v>
          </cell>
          <cell r="Z9">
            <v>12.32</v>
          </cell>
          <cell r="AA9">
            <v>19.869999999999997</v>
          </cell>
        </row>
        <row r="10">
          <cell r="A10">
            <v>5</v>
          </cell>
          <cell r="B10" t="str">
            <v>02002</v>
          </cell>
          <cell r="C10" t="str">
            <v>2-2</v>
          </cell>
          <cell r="D10" t="str">
            <v>HURON</v>
          </cell>
          <cell r="E10">
            <v>5.75</v>
          </cell>
          <cell r="F10">
            <v>9.1999999999999993</v>
          </cell>
          <cell r="G10">
            <v>16.75</v>
          </cell>
          <cell r="H10">
            <v>2.31</v>
          </cell>
          <cell r="J10">
            <v>0</v>
          </cell>
          <cell r="L10">
            <v>2.0099999999999998</v>
          </cell>
          <cell r="N10">
            <v>0</v>
          </cell>
          <cell r="O10">
            <v>1.4</v>
          </cell>
          <cell r="P10">
            <v>0</v>
          </cell>
          <cell r="Q10">
            <v>0</v>
          </cell>
          <cell r="R10">
            <v>0</v>
          </cell>
          <cell r="S10">
            <v>0.09</v>
          </cell>
          <cell r="T10">
            <v>0.14000000000000001</v>
          </cell>
          <cell r="U10">
            <v>0.26</v>
          </cell>
          <cell r="V10">
            <v>0.02</v>
          </cell>
          <cell r="W10">
            <v>0.02</v>
          </cell>
          <cell r="X10">
            <v>0.02</v>
          </cell>
          <cell r="Y10">
            <v>11.58</v>
          </cell>
          <cell r="Z10">
            <v>15.08</v>
          </cell>
          <cell r="AA10">
            <v>22.75</v>
          </cell>
        </row>
        <row r="11">
          <cell r="A11">
            <v>6</v>
          </cell>
          <cell r="B11" t="str">
            <v>02003</v>
          </cell>
          <cell r="C11" t="str">
            <v>2-3</v>
          </cell>
          <cell r="D11" t="str">
            <v>IROQUOIS</v>
          </cell>
          <cell r="E11">
            <v>5.75</v>
          </cell>
          <cell r="F11">
            <v>9.1999999999999993</v>
          </cell>
          <cell r="G11">
            <v>16.75</v>
          </cell>
          <cell r="H11">
            <v>0</v>
          </cell>
          <cell r="J11">
            <v>0</v>
          </cell>
          <cell r="L11">
            <v>1.0900000000000001</v>
          </cell>
          <cell r="N11">
            <v>0</v>
          </cell>
          <cell r="O11">
            <v>1.01</v>
          </cell>
          <cell r="P11">
            <v>0</v>
          </cell>
          <cell r="Q11">
            <v>0</v>
          </cell>
          <cell r="R11">
            <v>0</v>
          </cell>
          <cell r="S11">
            <v>0.03</v>
          </cell>
          <cell r="T11">
            <v>0.05</v>
          </cell>
          <cell r="U11">
            <v>0.09</v>
          </cell>
          <cell r="V11">
            <v>0.01</v>
          </cell>
          <cell r="W11">
            <v>0.01</v>
          </cell>
          <cell r="X11">
            <v>0.01</v>
          </cell>
          <cell r="Y11">
            <v>7.89</v>
          </cell>
          <cell r="Z11">
            <v>11.36</v>
          </cell>
          <cell r="AA11">
            <v>18.950000000000003</v>
          </cell>
        </row>
        <row r="12">
          <cell r="A12">
            <v>7</v>
          </cell>
          <cell r="B12" t="str">
            <v>02004</v>
          </cell>
          <cell r="C12" t="str">
            <v>2-4</v>
          </cell>
          <cell r="D12" t="str">
            <v>WESSINGTON</v>
          </cell>
          <cell r="E12">
            <v>6.46</v>
          </cell>
          <cell r="F12">
            <v>10.34</v>
          </cell>
          <cell r="G12">
            <v>18.82</v>
          </cell>
          <cell r="H12">
            <v>0</v>
          </cell>
          <cell r="J12">
            <v>0</v>
          </cell>
          <cell r="L12">
            <v>1.59</v>
          </cell>
          <cell r="N12">
            <v>0</v>
          </cell>
          <cell r="O12">
            <v>1.4</v>
          </cell>
          <cell r="P12">
            <v>0</v>
          </cell>
          <cell r="Q12">
            <v>0</v>
          </cell>
          <cell r="R12">
            <v>0</v>
          </cell>
          <cell r="S12">
            <v>0.04</v>
          </cell>
          <cell r="T12">
            <v>0.06</v>
          </cell>
          <cell r="U12">
            <v>0.12</v>
          </cell>
          <cell r="V12">
            <v>0</v>
          </cell>
          <cell r="W12">
            <v>0</v>
          </cell>
          <cell r="X12">
            <v>0</v>
          </cell>
          <cell r="Y12">
            <v>9.49</v>
          </cell>
          <cell r="Z12">
            <v>13.39</v>
          </cell>
          <cell r="AA12">
            <v>21.93</v>
          </cell>
        </row>
        <row r="13">
          <cell r="A13">
            <v>8</v>
          </cell>
          <cell r="B13" t="str">
            <v>02005</v>
          </cell>
          <cell r="C13" t="str">
            <v>2-5</v>
          </cell>
          <cell r="D13" t="str">
            <v>WOLSEY</v>
          </cell>
          <cell r="E13">
            <v>5.75</v>
          </cell>
          <cell r="F13">
            <v>9.1999999999999993</v>
          </cell>
          <cell r="G13">
            <v>16.75</v>
          </cell>
          <cell r="H13">
            <v>0</v>
          </cell>
          <cell r="J13">
            <v>0</v>
          </cell>
          <cell r="L13">
            <v>0.38</v>
          </cell>
          <cell r="N13">
            <v>0</v>
          </cell>
          <cell r="O13">
            <v>1.4</v>
          </cell>
          <cell r="P13">
            <v>0</v>
          </cell>
          <cell r="Q13">
            <v>0</v>
          </cell>
          <cell r="R13">
            <v>0</v>
          </cell>
          <cell r="S13">
            <v>0.04</v>
          </cell>
          <cell r="T13">
            <v>0.06</v>
          </cell>
          <cell r="U13">
            <v>0.12</v>
          </cell>
          <cell r="V13">
            <v>0</v>
          </cell>
          <cell r="W13">
            <v>0</v>
          </cell>
          <cell r="X13">
            <v>0</v>
          </cell>
          <cell r="Y13">
            <v>7.5699999999999994</v>
          </cell>
          <cell r="Z13">
            <v>11.040000000000001</v>
          </cell>
          <cell r="AA13">
            <v>18.649999999999999</v>
          </cell>
        </row>
        <row r="14">
          <cell r="A14">
            <v>9</v>
          </cell>
          <cell r="B14" t="str">
            <v>03001</v>
          </cell>
          <cell r="C14" t="str">
            <v>3-1</v>
          </cell>
          <cell r="D14" t="str">
            <v>BENNETT COUNTY</v>
          </cell>
          <cell r="E14">
            <v>5.75</v>
          </cell>
          <cell r="F14">
            <v>9.1999999999999993</v>
          </cell>
          <cell r="G14">
            <v>16.75</v>
          </cell>
          <cell r="H14">
            <v>0</v>
          </cell>
          <cell r="J14">
            <v>0</v>
          </cell>
          <cell r="L14">
            <v>3</v>
          </cell>
          <cell r="N14">
            <v>0.16</v>
          </cell>
          <cell r="O14">
            <v>1.4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10.31</v>
          </cell>
          <cell r="Z14">
            <v>13.76</v>
          </cell>
          <cell r="AA14">
            <v>21.31</v>
          </cell>
        </row>
        <row r="15">
          <cell r="A15">
            <v>10</v>
          </cell>
          <cell r="B15" t="str">
            <v>04001</v>
          </cell>
          <cell r="C15" t="str">
            <v>4-1</v>
          </cell>
          <cell r="D15" t="str">
            <v>AVON</v>
          </cell>
          <cell r="E15">
            <v>5.75</v>
          </cell>
          <cell r="F15">
            <v>9.1999999999999993</v>
          </cell>
          <cell r="G15">
            <v>16.75</v>
          </cell>
          <cell r="H15">
            <v>0</v>
          </cell>
          <cell r="J15">
            <v>0</v>
          </cell>
          <cell r="L15">
            <v>2.46</v>
          </cell>
          <cell r="N15">
            <v>0.3</v>
          </cell>
          <cell r="O15">
            <v>1.4</v>
          </cell>
          <cell r="P15">
            <v>0</v>
          </cell>
          <cell r="Q15">
            <v>0</v>
          </cell>
          <cell r="R15">
            <v>0</v>
          </cell>
          <cell r="S15">
            <v>0.01</v>
          </cell>
          <cell r="T15">
            <v>0.02</v>
          </cell>
          <cell r="U15">
            <v>0.03</v>
          </cell>
          <cell r="V15">
            <v>0</v>
          </cell>
          <cell r="W15">
            <v>0</v>
          </cell>
          <cell r="X15">
            <v>0</v>
          </cell>
          <cell r="Y15">
            <v>9.9200000000000017</v>
          </cell>
          <cell r="Z15">
            <v>13.38</v>
          </cell>
          <cell r="AA15">
            <v>20.94</v>
          </cell>
        </row>
        <row r="16">
          <cell r="A16">
            <v>11</v>
          </cell>
          <cell r="B16" t="str">
            <v>04002</v>
          </cell>
          <cell r="C16" t="str">
            <v>4-2</v>
          </cell>
          <cell r="D16" t="str">
            <v>BON HOMME</v>
          </cell>
          <cell r="E16">
            <v>5.75</v>
          </cell>
          <cell r="F16">
            <v>9.1999999999999993</v>
          </cell>
          <cell r="G16">
            <v>16.75</v>
          </cell>
          <cell r="H16">
            <v>0</v>
          </cell>
          <cell r="J16">
            <v>0</v>
          </cell>
          <cell r="L16">
            <v>3</v>
          </cell>
          <cell r="N16">
            <v>0.3</v>
          </cell>
          <cell r="O16">
            <v>1.4</v>
          </cell>
          <cell r="P16">
            <v>0</v>
          </cell>
          <cell r="Q16">
            <v>0</v>
          </cell>
          <cell r="R16">
            <v>0</v>
          </cell>
          <cell r="S16">
            <v>0.01</v>
          </cell>
          <cell r="T16">
            <v>0.02</v>
          </cell>
          <cell r="U16">
            <v>0.03</v>
          </cell>
          <cell r="V16">
            <v>0</v>
          </cell>
          <cell r="W16">
            <v>0</v>
          </cell>
          <cell r="X16">
            <v>0</v>
          </cell>
          <cell r="Y16">
            <v>10.46</v>
          </cell>
          <cell r="Z16">
            <v>13.92</v>
          </cell>
          <cell r="AA16">
            <v>21.48</v>
          </cell>
        </row>
        <row r="17">
          <cell r="A17">
            <v>12</v>
          </cell>
          <cell r="B17" t="str">
            <v>04003</v>
          </cell>
          <cell r="C17" t="str">
            <v>4-3</v>
          </cell>
          <cell r="D17" t="str">
            <v>SCOTLAND</v>
          </cell>
          <cell r="E17">
            <v>5.75</v>
          </cell>
          <cell r="F17">
            <v>9.1999999999999993</v>
          </cell>
          <cell r="G17">
            <v>16.75</v>
          </cell>
          <cell r="H17">
            <v>0</v>
          </cell>
          <cell r="J17">
            <v>0</v>
          </cell>
          <cell r="L17">
            <v>2.64</v>
          </cell>
          <cell r="N17">
            <v>0.3</v>
          </cell>
          <cell r="O17">
            <v>1.4</v>
          </cell>
          <cell r="P17">
            <v>0</v>
          </cell>
          <cell r="Q17">
            <v>0</v>
          </cell>
          <cell r="R17">
            <v>0</v>
          </cell>
          <cell r="S17">
            <v>0.05</v>
          </cell>
          <cell r="T17">
            <v>0.08</v>
          </cell>
          <cell r="U17">
            <v>0.15</v>
          </cell>
          <cell r="V17">
            <v>0</v>
          </cell>
          <cell r="W17">
            <v>0</v>
          </cell>
          <cell r="X17">
            <v>0</v>
          </cell>
          <cell r="Y17">
            <v>10.140000000000002</v>
          </cell>
          <cell r="Z17">
            <v>13.620000000000001</v>
          </cell>
          <cell r="AA17">
            <v>21.24</v>
          </cell>
        </row>
        <row r="18">
          <cell r="A18">
            <v>13</v>
          </cell>
          <cell r="B18" t="str">
            <v>05001</v>
          </cell>
          <cell r="C18" t="str">
            <v>5-1</v>
          </cell>
          <cell r="D18" t="str">
            <v>BROOKINGS</v>
          </cell>
          <cell r="E18">
            <v>5.75</v>
          </cell>
          <cell r="F18">
            <v>9.1999999999999993</v>
          </cell>
          <cell r="G18">
            <v>16.75</v>
          </cell>
          <cell r="H18">
            <v>1.89</v>
          </cell>
          <cell r="J18">
            <v>0</v>
          </cell>
          <cell r="L18">
            <v>2.56</v>
          </cell>
          <cell r="N18">
            <v>0.3</v>
          </cell>
          <cell r="O18">
            <v>1.4</v>
          </cell>
          <cell r="P18">
            <v>0</v>
          </cell>
          <cell r="Q18">
            <v>0</v>
          </cell>
          <cell r="R18">
            <v>0</v>
          </cell>
          <cell r="S18">
            <v>0.15</v>
          </cell>
          <cell r="T18">
            <v>0.24</v>
          </cell>
          <cell r="U18">
            <v>0.44</v>
          </cell>
          <cell r="V18">
            <v>0.03</v>
          </cell>
          <cell r="W18">
            <v>0.03</v>
          </cell>
          <cell r="X18">
            <v>0.03</v>
          </cell>
          <cell r="Y18">
            <v>12.08</v>
          </cell>
          <cell r="Z18">
            <v>15.620000000000001</v>
          </cell>
          <cell r="AA18">
            <v>23.37</v>
          </cell>
        </row>
        <row r="19">
          <cell r="A19">
            <v>14</v>
          </cell>
          <cell r="B19" t="str">
            <v>05003</v>
          </cell>
          <cell r="C19" t="str">
            <v>5-3</v>
          </cell>
          <cell r="D19" t="str">
            <v>ELKTON</v>
          </cell>
          <cell r="E19">
            <v>5.75</v>
          </cell>
          <cell r="F19">
            <v>9.1999999999999993</v>
          </cell>
          <cell r="G19">
            <v>16.75</v>
          </cell>
          <cell r="H19">
            <v>1.07</v>
          </cell>
          <cell r="J19">
            <v>0</v>
          </cell>
          <cell r="L19">
            <v>3</v>
          </cell>
          <cell r="N19">
            <v>0.2</v>
          </cell>
          <cell r="O19">
            <v>1.23</v>
          </cell>
          <cell r="P19">
            <v>0</v>
          </cell>
          <cell r="Q19">
            <v>0</v>
          </cell>
          <cell r="R19">
            <v>0</v>
          </cell>
          <cell r="S19">
            <v>0.01</v>
          </cell>
          <cell r="T19">
            <v>0.02</v>
          </cell>
          <cell r="U19">
            <v>0.03</v>
          </cell>
          <cell r="V19">
            <v>0</v>
          </cell>
          <cell r="W19">
            <v>0</v>
          </cell>
          <cell r="X19">
            <v>0</v>
          </cell>
          <cell r="Y19">
            <v>11.26</v>
          </cell>
          <cell r="Z19">
            <v>14.719999999999999</v>
          </cell>
          <cell r="AA19">
            <v>22.28</v>
          </cell>
        </row>
        <row r="20">
          <cell r="A20">
            <v>15</v>
          </cell>
          <cell r="B20" t="str">
            <v>05004</v>
          </cell>
          <cell r="C20" t="str">
            <v>5-4</v>
          </cell>
          <cell r="D20" t="str">
            <v>LAKE HENDRICKS</v>
          </cell>
          <cell r="E20">
            <v>5.75</v>
          </cell>
          <cell r="F20">
            <v>9.1999999999999993</v>
          </cell>
          <cell r="G20">
            <v>16.75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  <cell r="O20">
            <v>0.95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6.7</v>
          </cell>
          <cell r="Z20">
            <v>10.149999999999999</v>
          </cell>
          <cell r="AA20">
            <v>17.7</v>
          </cell>
        </row>
        <row r="21">
          <cell r="A21">
            <v>16</v>
          </cell>
          <cell r="B21" t="str">
            <v>05005</v>
          </cell>
          <cell r="C21" t="str">
            <v>5-5</v>
          </cell>
          <cell r="D21" t="str">
            <v>SIOUX VALLEY</v>
          </cell>
          <cell r="E21">
            <v>5.75</v>
          </cell>
          <cell r="F21">
            <v>9.1999999999999993</v>
          </cell>
          <cell r="G21">
            <v>16.75</v>
          </cell>
          <cell r="H21">
            <v>0</v>
          </cell>
          <cell r="J21">
            <v>0</v>
          </cell>
          <cell r="L21">
            <v>2.62</v>
          </cell>
          <cell r="N21">
            <v>0</v>
          </cell>
          <cell r="O21">
            <v>1.4</v>
          </cell>
          <cell r="P21">
            <v>0</v>
          </cell>
          <cell r="Q21">
            <v>0</v>
          </cell>
          <cell r="R21">
            <v>0</v>
          </cell>
          <cell r="S21">
            <v>0.04</v>
          </cell>
          <cell r="T21">
            <v>0.06</v>
          </cell>
          <cell r="U21">
            <v>0.12</v>
          </cell>
          <cell r="V21">
            <v>0.01</v>
          </cell>
          <cell r="W21">
            <v>0.01</v>
          </cell>
          <cell r="X21">
            <v>0.01</v>
          </cell>
          <cell r="Y21">
            <v>9.82</v>
          </cell>
          <cell r="Z21">
            <v>13.290000000000001</v>
          </cell>
          <cell r="AA21">
            <v>20.900000000000002</v>
          </cell>
        </row>
        <row r="22">
          <cell r="A22">
            <v>17</v>
          </cell>
          <cell r="B22" t="str">
            <v>05006</v>
          </cell>
          <cell r="C22" t="str">
            <v>5-6</v>
          </cell>
          <cell r="D22" t="str">
            <v>DEUBROOK-AREA</v>
          </cell>
          <cell r="E22">
            <v>5.75</v>
          </cell>
          <cell r="F22">
            <v>9.1999999999999993</v>
          </cell>
          <cell r="G22">
            <v>16.75</v>
          </cell>
          <cell r="H22">
            <v>0.56999999999999995</v>
          </cell>
          <cell r="I22" t="str">
            <v>*</v>
          </cell>
          <cell r="J22">
            <v>0</v>
          </cell>
          <cell r="L22">
            <v>3</v>
          </cell>
          <cell r="N22">
            <v>0.3</v>
          </cell>
          <cell r="O22">
            <v>1.4</v>
          </cell>
          <cell r="P22">
            <v>0</v>
          </cell>
          <cell r="Q22">
            <v>0</v>
          </cell>
          <cell r="R22">
            <v>0</v>
          </cell>
          <cell r="S22">
            <v>0.01</v>
          </cell>
          <cell r="T22">
            <v>0.02</v>
          </cell>
          <cell r="U22">
            <v>0.03</v>
          </cell>
          <cell r="V22">
            <v>0</v>
          </cell>
          <cell r="W22">
            <v>0</v>
          </cell>
          <cell r="X22">
            <v>0</v>
          </cell>
          <cell r="Y22">
            <v>11.030000000000001</v>
          </cell>
          <cell r="Z22">
            <v>14.49</v>
          </cell>
          <cell r="AA22">
            <v>22.05</v>
          </cell>
        </row>
        <row r="23">
          <cell r="A23">
            <v>18</v>
          </cell>
          <cell r="B23" t="str">
            <v>06001</v>
          </cell>
          <cell r="C23" t="str">
            <v>6-1</v>
          </cell>
          <cell r="D23" t="str">
            <v>ABERDEEN</v>
          </cell>
          <cell r="E23">
            <v>5.75</v>
          </cell>
          <cell r="F23">
            <v>9.1999999999999993</v>
          </cell>
          <cell r="G23">
            <v>16.75</v>
          </cell>
          <cell r="H23">
            <v>0</v>
          </cell>
          <cell r="J23">
            <v>0</v>
          </cell>
          <cell r="L23">
            <v>2.14</v>
          </cell>
          <cell r="N23">
            <v>0</v>
          </cell>
          <cell r="O23">
            <v>1.39</v>
          </cell>
          <cell r="P23">
            <v>0</v>
          </cell>
          <cell r="Q23">
            <v>0</v>
          </cell>
          <cell r="R23">
            <v>0</v>
          </cell>
          <cell r="S23">
            <v>0.11</v>
          </cell>
          <cell r="T23">
            <v>0.18</v>
          </cell>
          <cell r="U23">
            <v>0.32</v>
          </cell>
          <cell r="V23">
            <v>0.02</v>
          </cell>
          <cell r="W23">
            <v>0.02</v>
          </cell>
          <cell r="X23">
            <v>0.02</v>
          </cell>
          <cell r="Y23">
            <v>9.41</v>
          </cell>
          <cell r="Z23">
            <v>12.93</v>
          </cell>
          <cell r="AA23">
            <v>20.62</v>
          </cell>
        </row>
        <row r="24">
          <cell r="A24">
            <v>19</v>
          </cell>
          <cell r="B24" t="str">
            <v>06002</v>
          </cell>
          <cell r="C24" t="str">
            <v>6-2</v>
          </cell>
          <cell r="D24" t="str">
            <v>ELM VALLEY</v>
          </cell>
          <cell r="E24">
            <v>5.75</v>
          </cell>
          <cell r="F24">
            <v>9.1999999999999993</v>
          </cell>
          <cell r="G24">
            <v>16.75</v>
          </cell>
          <cell r="H24">
            <v>0</v>
          </cell>
          <cell r="J24">
            <v>0</v>
          </cell>
          <cell r="L24">
            <v>1.69</v>
          </cell>
          <cell r="N24">
            <v>0.3</v>
          </cell>
          <cell r="O24">
            <v>1.27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9.01</v>
          </cell>
          <cell r="Z24">
            <v>12.459999999999999</v>
          </cell>
          <cell r="AA24">
            <v>20.010000000000002</v>
          </cell>
        </row>
        <row r="25">
          <cell r="A25">
            <v>20</v>
          </cell>
          <cell r="B25" t="str">
            <v>06003</v>
          </cell>
          <cell r="C25" t="str">
            <v>6-3</v>
          </cell>
          <cell r="D25" t="str">
            <v>GROTON</v>
          </cell>
          <cell r="E25">
            <v>5.71</v>
          </cell>
          <cell r="F25">
            <v>9.14</v>
          </cell>
          <cell r="G25">
            <v>16.63</v>
          </cell>
          <cell r="H25">
            <v>0</v>
          </cell>
          <cell r="J25">
            <v>0</v>
          </cell>
          <cell r="L25">
            <v>2.15</v>
          </cell>
          <cell r="N25">
            <v>0</v>
          </cell>
          <cell r="O25">
            <v>1.1399999999999999</v>
          </cell>
          <cell r="P25">
            <v>0</v>
          </cell>
          <cell r="Q25">
            <v>0</v>
          </cell>
          <cell r="R25">
            <v>0</v>
          </cell>
          <cell r="S25">
            <v>0.02</v>
          </cell>
          <cell r="T25">
            <v>0.03</v>
          </cell>
          <cell r="U25">
            <v>0.06</v>
          </cell>
          <cell r="V25">
            <v>0</v>
          </cell>
          <cell r="W25">
            <v>0</v>
          </cell>
          <cell r="X25">
            <v>0</v>
          </cell>
          <cell r="Y25">
            <v>9.02</v>
          </cell>
          <cell r="Z25">
            <v>12.46</v>
          </cell>
          <cell r="AA25">
            <v>19.979999999999997</v>
          </cell>
        </row>
        <row r="26">
          <cell r="A26">
            <v>21</v>
          </cell>
          <cell r="B26" t="str">
            <v>06004</v>
          </cell>
          <cell r="C26" t="str">
            <v>6-4</v>
          </cell>
          <cell r="D26" t="str">
            <v>HECLA-HOUGHTON</v>
          </cell>
          <cell r="E26">
            <v>8.5</v>
          </cell>
          <cell r="F26">
            <v>13.6</v>
          </cell>
          <cell r="G26">
            <v>24.759999999999998</v>
          </cell>
          <cell r="H26">
            <v>0</v>
          </cell>
          <cell r="J26">
            <v>0</v>
          </cell>
          <cell r="L26">
            <v>0.26</v>
          </cell>
          <cell r="N26">
            <v>0.3</v>
          </cell>
          <cell r="O26">
            <v>1.39</v>
          </cell>
          <cell r="P26">
            <v>0</v>
          </cell>
          <cell r="Q26">
            <v>0</v>
          </cell>
          <cell r="R26">
            <v>0</v>
          </cell>
          <cell r="S26">
            <v>0.03</v>
          </cell>
          <cell r="T26">
            <v>0.05</v>
          </cell>
          <cell r="U26">
            <v>0.09</v>
          </cell>
          <cell r="V26">
            <v>0</v>
          </cell>
          <cell r="W26">
            <v>0</v>
          </cell>
          <cell r="X26">
            <v>0</v>
          </cell>
          <cell r="Y26">
            <v>10.48</v>
          </cell>
          <cell r="Z26">
            <v>15.600000000000001</v>
          </cell>
          <cell r="AA26">
            <v>26.8</v>
          </cell>
        </row>
        <row r="27">
          <cell r="A27">
            <v>22</v>
          </cell>
          <cell r="B27" t="str">
            <v>06005</v>
          </cell>
          <cell r="C27" t="str">
            <v>6-5</v>
          </cell>
          <cell r="D27" t="str">
            <v>WARNER</v>
          </cell>
          <cell r="E27">
            <v>5.75</v>
          </cell>
          <cell r="F27">
            <v>9.1999999999999993</v>
          </cell>
          <cell r="G27">
            <v>16.75</v>
          </cell>
          <cell r="H27">
            <v>0</v>
          </cell>
          <cell r="J27">
            <v>0</v>
          </cell>
          <cell r="L27">
            <v>1.97</v>
          </cell>
          <cell r="N27">
            <v>0</v>
          </cell>
          <cell r="O27">
            <v>1.4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9.1199999999999992</v>
          </cell>
          <cell r="Z27">
            <v>12.57</v>
          </cell>
          <cell r="AA27">
            <v>20.119999999999997</v>
          </cell>
        </row>
        <row r="28">
          <cell r="A28">
            <v>23</v>
          </cell>
          <cell r="B28" t="str">
            <v>07001</v>
          </cell>
          <cell r="C28" t="str">
            <v>7-1</v>
          </cell>
          <cell r="D28" t="str">
            <v>CHAMBERLAIN</v>
          </cell>
          <cell r="E28">
            <v>5.75</v>
          </cell>
          <cell r="F28">
            <v>9.1999999999999993</v>
          </cell>
          <cell r="G28">
            <v>16.75</v>
          </cell>
          <cell r="H28">
            <v>1.89</v>
          </cell>
          <cell r="J28">
            <v>0</v>
          </cell>
          <cell r="L28">
            <v>2</v>
          </cell>
          <cell r="N28">
            <v>0</v>
          </cell>
          <cell r="O28">
            <v>1.4</v>
          </cell>
          <cell r="P28">
            <v>0</v>
          </cell>
          <cell r="Q28">
            <v>0</v>
          </cell>
          <cell r="R28">
            <v>0</v>
          </cell>
          <cell r="S28">
            <v>0.1</v>
          </cell>
          <cell r="T28">
            <v>0.16</v>
          </cell>
          <cell r="U28">
            <v>0.28999999999999998</v>
          </cell>
          <cell r="V28">
            <v>0.01</v>
          </cell>
          <cell r="W28">
            <v>0.01</v>
          </cell>
          <cell r="X28">
            <v>0.01</v>
          </cell>
          <cell r="Y28">
            <v>11.15</v>
          </cell>
          <cell r="Z28">
            <v>14.66</v>
          </cell>
          <cell r="AA28">
            <v>22.34</v>
          </cell>
        </row>
        <row r="29">
          <cell r="A29">
            <v>24</v>
          </cell>
          <cell r="B29" t="str">
            <v>07002</v>
          </cell>
          <cell r="C29" t="str">
            <v>7-2</v>
          </cell>
          <cell r="D29" t="str">
            <v>KIMBALL</v>
          </cell>
          <cell r="E29">
            <v>5.75</v>
          </cell>
          <cell r="F29">
            <v>9.1999999999999993</v>
          </cell>
          <cell r="G29">
            <v>16.75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>
            <v>1.4</v>
          </cell>
          <cell r="P29">
            <v>0</v>
          </cell>
          <cell r="Q29">
            <v>0</v>
          </cell>
          <cell r="R29">
            <v>0</v>
          </cell>
          <cell r="S29">
            <v>0.02</v>
          </cell>
          <cell r="T29">
            <v>0.03</v>
          </cell>
          <cell r="U29">
            <v>0.06</v>
          </cell>
          <cell r="V29">
            <v>0</v>
          </cell>
          <cell r="W29">
            <v>0</v>
          </cell>
          <cell r="X29">
            <v>0</v>
          </cell>
          <cell r="Y29">
            <v>7.17</v>
          </cell>
          <cell r="Z29">
            <v>10.629999999999999</v>
          </cell>
          <cell r="AA29">
            <v>18.209999999999997</v>
          </cell>
        </row>
        <row r="30">
          <cell r="A30">
            <v>25</v>
          </cell>
          <cell r="B30" t="str">
            <v>09001</v>
          </cell>
          <cell r="C30" t="str">
            <v>9-1</v>
          </cell>
          <cell r="D30" t="str">
            <v>BELLE FOURCHE</v>
          </cell>
          <cell r="E30">
            <v>5.75</v>
          </cell>
          <cell r="F30">
            <v>9.1999999999999993</v>
          </cell>
          <cell r="G30">
            <v>16.75</v>
          </cell>
          <cell r="H30">
            <v>0</v>
          </cell>
          <cell r="J30">
            <v>0</v>
          </cell>
          <cell r="L30">
            <v>3</v>
          </cell>
          <cell r="N30">
            <v>0</v>
          </cell>
          <cell r="O30">
            <v>1.4</v>
          </cell>
          <cell r="P30">
            <v>0</v>
          </cell>
          <cell r="Q30">
            <v>0</v>
          </cell>
          <cell r="R30">
            <v>0</v>
          </cell>
          <cell r="S30">
            <v>0.06</v>
          </cell>
          <cell r="T30">
            <v>0.1</v>
          </cell>
          <cell r="U30">
            <v>0.17</v>
          </cell>
          <cell r="V30">
            <v>0.01</v>
          </cell>
          <cell r="W30">
            <v>0.01</v>
          </cell>
          <cell r="X30">
            <v>0.01</v>
          </cell>
          <cell r="Y30">
            <v>10.220000000000001</v>
          </cell>
          <cell r="Z30">
            <v>13.709999999999999</v>
          </cell>
          <cell r="AA30">
            <v>21.330000000000002</v>
          </cell>
        </row>
        <row r="31">
          <cell r="A31">
            <v>26</v>
          </cell>
          <cell r="B31" t="str">
            <v>09002</v>
          </cell>
          <cell r="C31" t="str">
            <v>9-2</v>
          </cell>
          <cell r="D31" t="str">
            <v>NEWELL</v>
          </cell>
          <cell r="E31">
            <v>5.75</v>
          </cell>
          <cell r="F31">
            <v>9.1999999999999993</v>
          </cell>
          <cell r="G31">
            <v>16.75</v>
          </cell>
          <cell r="H31">
            <v>0</v>
          </cell>
          <cell r="J31">
            <v>0</v>
          </cell>
          <cell r="L31">
            <v>3</v>
          </cell>
          <cell r="N31">
            <v>0</v>
          </cell>
          <cell r="O31">
            <v>1.4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10.15</v>
          </cell>
          <cell r="Z31">
            <v>13.6</v>
          </cell>
          <cell r="AA31">
            <v>21.15</v>
          </cell>
        </row>
        <row r="32">
          <cell r="A32">
            <v>27</v>
          </cell>
          <cell r="B32" t="str">
            <v>10001</v>
          </cell>
          <cell r="C32" t="str">
            <v>10-1</v>
          </cell>
          <cell r="D32" t="str">
            <v>HERRIED</v>
          </cell>
          <cell r="E32">
            <v>5.75</v>
          </cell>
          <cell r="F32">
            <v>9.1999999999999993</v>
          </cell>
          <cell r="G32">
            <v>16.75</v>
          </cell>
          <cell r="H32">
            <v>0</v>
          </cell>
          <cell r="J32">
            <v>0</v>
          </cell>
          <cell r="L32">
            <v>3</v>
          </cell>
          <cell r="N32">
            <v>0</v>
          </cell>
          <cell r="O32">
            <v>1.4</v>
          </cell>
          <cell r="P32">
            <v>0</v>
          </cell>
          <cell r="Q32">
            <v>0</v>
          </cell>
          <cell r="R32">
            <v>0</v>
          </cell>
          <cell r="S32">
            <v>0.01</v>
          </cell>
          <cell r="T32">
            <v>0.02</v>
          </cell>
          <cell r="U32">
            <v>0.03</v>
          </cell>
          <cell r="V32">
            <v>0</v>
          </cell>
          <cell r="W32">
            <v>0</v>
          </cell>
          <cell r="X32">
            <v>0</v>
          </cell>
          <cell r="Y32">
            <v>10.16</v>
          </cell>
          <cell r="Z32">
            <v>13.62</v>
          </cell>
          <cell r="AA32">
            <v>21.18</v>
          </cell>
        </row>
        <row r="33">
          <cell r="A33">
            <v>28</v>
          </cell>
          <cell r="B33" t="str">
            <v>10002</v>
          </cell>
          <cell r="C33" t="str">
            <v>10-2</v>
          </cell>
          <cell r="D33" t="str">
            <v>POLLOCK</v>
          </cell>
          <cell r="E33">
            <v>5.75</v>
          </cell>
          <cell r="F33">
            <v>9.1999999999999993</v>
          </cell>
          <cell r="G33">
            <v>16.75</v>
          </cell>
          <cell r="H33">
            <v>0</v>
          </cell>
          <cell r="J33">
            <v>0</v>
          </cell>
          <cell r="L33">
            <v>2.82</v>
          </cell>
          <cell r="N33">
            <v>0.04</v>
          </cell>
          <cell r="O33">
            <v>1.32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9.93</v>
          </cell>
          <cell r="Z33">
            <v>13.379999999999999</v>
          </cell>
          <cell r="AA33">
            <v>20.93</v>
          </cell>
        </row>
        <row r="34">
          <cell r="A34">
            <v>29</v>
          </cell>
          <cell r="B34" t="str">
            <v>11001</v>
          </cell>
          <cell r="C34" t="str">
            <v>11-1</v>
          </cell>
          <cell r="D34" t="str">
            <v>ANDES CENTRAL</v>
          </cell>
          <cell r="E34">
            <v>5.75</v>
          </cell>
          <cell r="F34">
            <v>9.1999999999999993</v>
          </cell>
          <cell r="G34">
            <v>16.75</v>
          </cell>
          <cell r="H34">
            <v>0</v>
          </cell>
          <cell r="J34">
            <v>0</v>
          </cell>
          <cell r="L34">
            <v>2.73</v>
          </cell>
          <cell r="N34">
            <v>0.3</v>
          </cell>
          <cell r="O34">
            <v>1.4</v>
          </cell>
          <cell r="P34">
            <v>0</v>
          </cell>
          <cell r="Q34">
            <v>0</v>
          </cell>
          <cell r="R34">
            <v>0</v>
          </cell>
          <cell r="S34">
            <v>0.24</v>
          </cell>
          <cell r="T34">
            <v>0.38</v>
          </cell>
          <cell r="U34">
            <v>0.7</v>
          </cell>
          <cell r="V34">
            <v>0.05</v>
          </cell>
          <cell r="W34">
            <v>0.05</v>
          </cell>
          <cell r="X34">
            <v>0.05</v>
          </cell>
          <cell r="Y34">
            <v>10.470000000000002</v>
          </cell>
          <cell r="Z34">
            <v>14.060000000000002</v>
          </cell>
          <cell r="AA34">
            <v>21.93</v>
          </cell>
        </row>
        <row r="35">
          <cell r="A35">
            <v>30</v>
          </cell>
          <cell r="B35" t="str">
            <v>11002</v>
          </cell>
          <cell r="C35" t="str">
            <v>11-2</v>
          </cell>
          <cell r="D35" t="str">
            <v>GEDDES COMMUNITY</v>
          </cell>
          <cell r="E35">
            <v>5.75</v>
          </cell>
          <cell r="F35">
            <v>9.1999999999999993</v>
          </cell>
          <cell r="G35">
            <v>16.75</v>
          </cell>
          <cell r="H35">
            <v>0</v>
          </cell>
          <cell r="J35">
            <v>0</v>
          </cell>
          <cell r="L35">
            <v>1.42</v>
          </cell>
          <cell r="N35">
            <v>0</v>
          </cell>
          <cell r="O35">
            <v>1.3</v>
          </cell>
          <cell r="P35">
            <v>0</v>
          </cell>
          <cell r="Q35">
            <v>0</v>
          </cell>
          <cell r="R35">
            <v>0</v>
          </cell>
          <cell r="S35">
            <v>0.04</v>
          </cell>
          <cell r="T35">
            <v>0.06</v>
          </cell>
          <cell r="U35">
            <v>0.12</v>
          </cell>
          <cell r="V35">
            <v>0</v>
          </cell>
          <cell r="W35">
            <v>0</v>
          </cell>
          <cell r="X35">
            <v>0</v>
          </cell>
          <cell r="Y35">
            <v>8.51</v>
          </cell>
          <cell r="Z35">
            <v>11.98</v>
          </cell>
          <cell r="AA35">
            <v>19.590000000000003</v>
          </cell>
        </row>
        <row r="36">
          <cell r="A36">
            <v>31</v>
          </cell>
          <cell r="B36" t="str">
            <v>11003</v>
          </cell>
          <cell r="C36" t="str">
            <v>11-3</v>
          </cell>
          <cell r="D36" t="str">
            <v>PLATTE COMMUNITY</v>
          </cell>
          <cell r="E36">
            <v>5.75</v>
          </cell>
          <cell r="F36">
            <v>9.1999999999999993</v>
          </cell>
          <cell r="G36">
            <v>16.75</v>
          </cell>
          <cell r="H36">
            <v>0</v>
          </cell>
          <cell r="J36">
            <v>0</v>
          </cell>
          <cell r="L36">
            <v>2.0099999999999998</v>
          </cell>
          <cell r="N36">
            <v>0</v>
          </cell>
          <cell r="O36">
            <v>1.4</v>
          </cell>
          <cell r="P36">
            <v>0</v>
          </cell>
          <cell r="Q36">
            <v>0</v>
          </cell>
          <cell r="R36">
            <v>0</v>
          </cell>
          <cell r="S36">
            <v>0.2</v>
          </cell>
          <cell r="T36">
            <v>0.32</v>
          </cell>
          <cell r="U36">
            <v>0.57999999999999996</v>
          </cell>
          <cell r="V36">
            <v>0.03</v>
          </cell>
          <cell r="W36">
            <v>0.03</v>
          </cell>
          <cell r="X36">
            <v>0.03</v>
          </cell>
          <cell r="Y36">
            <v>9.3899999999999988</v>
          </cell>
          <cell r="Z36">
            <v>12.959999999999999</v>
          </cell>
          <cell r="AA36">
            <v>20.769999999999996</v>
          </cell>
        </row>
        <row r="37">
          <cell r="A37">
            <v>32</v>
          </cell>
          <cell r="B37" t="str">
            <v>11004</v>
          </cell>
          <cell r="C37" t="str">
            <v>11-4</v>
          </cell>
          <cell r="D37" t="str">
            <v>WAGNER COMMUNITY</v>
          </cell>
          <cell r="E37">
            <v>5.75</v>
          </cell>
          <cell r="F37">
            <v>9.1999999999999993</v>
          </cell>
          <cell r="G37">
            <v>16.75</v>
          </cell>
          <cell r="H37">
            <v>0</v>
          </cell>
          <cell r="J37">
            <v>0</v>
          </cell>
          <cell r="L37">
            <v>2.23</v>
          </cell>
          <cell r="N37">
            <v>0</v>
          </cell>
          <cell r="O37">
            <v>1.4</v>
          </cell>
          <cell r="P37">
            <v>0</v>
          </cell>
          <cell r="Q37">
            <v>0</v>
          </cell>
          <cell r="R37">
            <v>0</v>
          </cell>
          <cell r="S37">
            <v>0.3</v>
          </cell>
          <cell r="T37">
            <v>0.48</v>
          </cell>
          <cell r="U37">
            <v>0.87</v>
          </cell>
          <cell r="V37">
            <v>0.04</v>
          </cell>
          <cell r="W37">
            <v>0.04</v>
          </cell>
          <cell r="X37">
            <v>0.04</v>
          </cell>
          <cell r="Y37">
            <v>9.7200000000000006</v>
          </cell>
          <cell r="Z37">
            <v>13.35</v>
          </cell>
          <cell r="AA37">
            <v>21.29</v>
          </cell>
        </row>
        <row r="38">
          <cell r="A38">
            <v>33</v>
          </cell>
          <cell r="B38" t="str">
            <v>12002</v>
          </cell>
          <cell r="C38" t="str">
            <v>12-2</v>
          </cell>
          <cell r="D38" t="str">
            <v>CLARK</v>
          </cell>
          <cell r="E38">
            <v>5.68</v>
          </cell>
          <cell r="F38">
            <v>9.09</v>
          </cell>
          <cell r="G38">
            <v>16.55</v>
          </cell>
          <cell r="H38">
            <v>0</v>
          </cell>
          <cell r="J38">
            <v>0</v>
          </cell>
          <cell r="L38">
            <v>0.94</v>
          </cell>
          <cell r="N38">
            <v>0</v>
          </cell>
          <cell r="O38">
            <v>1.29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7.9099999999999993</v>
          </cell>
          <cell r="Z38">
            <v>11.32</v>
          </cell>
          <cell r="AA38">
            <v>18.78</v>
          </cell>
        </row>
        <row r="39">
          <cell r="A39">
            <v>34</v>
          </cell>
          <cell r="B39" t="str">
            <v>12003</v>
          </cell>
          <cell r="C39" t="str">
            <v>12-3</v>
          </cell>
          <cell r="D39" t="str">
            <v>WILLOW LAKE</v>
          </cell>
          <cell r="E39">
            <v>5.75</v>
          </cell>
          <cell r="F39">
            <v>9.1999999999999993</v>
          </cell>
          <cell r="G39">
            <v>16.75</v>
          </cell>
          <cell r="H39">
            <v>0</v>
          </cell>
          <cell r="J39">
            <v>0</v>
          </cell>
          <cell r="L39">
            <v>1.24</v>
          </cell>
          <cell r="N39">
            <v>0</v>
          </cell>
          <cell r="O39">
            <v>1.33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8.32</v>
          </cell>
          <cell r="Z39">
            <v>11.77</v>
          </cell>
          <cell r="AA39">
            <v>19.32</v>
          </cell>
        </row>
        <row r="40">
          <cell r="A40">
            <v>35</v>
          </cell>
          <cell r="B40" t="str">
            <v>13001</v>
          </cell>
          <cell r="C40" t="str">
            <v>13-1</v>
          </cell>
          <cell r="D40" t="str">
            <v>VERMILLION</v>
          </cell>
          <cell r="E40">
            <v>5.75</v>
          </cell>
          <cell r="F40">
            <v>9.1999999999999993</v>
          </cell>
          <cell r="G40">
            <v>16.75</v>
          </cell>
          <cell r="H40">
            <v>0</v>
          </cell>
          <cell r="J40">
            <v>0</v>
          </cell>
          <cell r="L40">
            <v>2.73</v>
          </cell>
          <cell r="N40">
            <v>0.3</v>
          </cell>
          <cell r="O40">
            <v>1.4</v>
          </cell>
          <cell r="P40">
            <v>0</v>
          </cell>
          <cell r="Q40">
            <v>0</v>
          </cell>
          <cell r="R40">
            <v>0</v>
          </cell>
          <cell r="S40">
            <v>0.1</v>
          </cell>
          <cell r="T40">
            <v>0.16</v>
          </cell>
          <cell r="U40">
            <v>0.28999999999999998</v>
          </cell>
          <cell r="V40">
            <v>0.02</v>
          </cell>
          <cell r="W40">
            <v>0.02</v>
          </cell>
          <cell r="X40">
            <v>0.02</v>
          </cell>
          <cell r="Y40">
            <v>10.3</v>
          </cell>
          <cell r="Z40">
            <v>13.81</v>
          </cell>
          <cell r="AA40">
            <v>21.49</v>
          </cell>
        </row>
        <row r="41">
          <cell r="A41">
            <v>36</v>
          </cell>
          <cell r="B41" t="str">
            <v>13002</v>
          </cell>
          <cell r="C41" t="str">
            <v>13-2</v>
          </cell>
          <cell r="D41" t="str">
            <v>WAKONDA</v>
          </cell>
          <cell r="E41">
            <v>5.75</v>
          </cell>
          <cell r="F41">
            <v>9.1999999999999993</v>
          </cell>
          <cell r="G41">
            <v>16.75</v>
          </cell>
          <cell r="H41">
            <v>0</v>
          </cell>
          <cell r="J41">
            <v>0</v>
          </cell>
          <cell r="L41">
            <v>0.44</v>
          </cell>
          <cell r="N41">
            <v>0</v>
          </cell>
          <cell r="O41">
            <v>1.4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7.59</v>
          </cell>
          <cell r="Z41">
            <v>11.04</v>
          </cell>
          <cell r="AA41">
            <v>18.59</v>
          </cell>
        </row>
        <row r="42">
          <cell r="A42">
            <v>37</v>
          </cell>
          <cell r="B42" t="str">
            <v>14001</v>
          </cell>
          <cell r="C42" t="str">
            <v>14-1</v>
          </cell>
          <cell r="D42" t="str">
            <v>FLORENCE</v>
          </cell>
          <cell r="E42">
            <v>5.75</v>
          </cell>
          <cell r="F42">
            <v>9.1999999999999993</v>
          </cell>
          <cell r="G42">
            <v>16.75</v>
          </cell>
          <cell r="H42">
            <v>2.27</v>
          </cell>
          <cell r="J42">
            <v>0</v>
          </cell>
          <cell r="L42">
            <v>0.66</v>
          </cell>
          <cell r="N42">
            <v>0</v>
          </cell>
          <cell r="O42">
            <v>1.28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9.9599999999999991</v>
          </cell>
          <cell r="Z42">
            <v>13.409999999999998</v>
          </cell>
          <cell r="AA42">
            <v>20.96</v>
          </cell>
        </row>
        <row r="43">
          <cell r="A43">
            <v>38</v>
          </cell>
          <cell r="B43" t="str">
            <v>14002</v>
          </cell>
          <cell r="C43" t="str">
            <v>14-2</v>
          </cell>
          <cell r="D43" t="str">
            <v>HENRY</v>
          </cell>
          <cell r="E43">
            <v>5.75</v>
          </cell>
          <cell r="F43">
            <v>9.1999999999999993</v>
          </cell>
          <cell r="G43">
            <v>16.75</v>
          </cell>
          <cell r="H43">
            <v>5.38</v>
          </cell>
          <cell r="J43">
            <v>0</v>
          </cell>
          <cell r="L43">
            <v>0.65</v>
          </cell>
          <cell r="N43">
            <v>0.3</v>
          </cell>
          <cell r="O43">
            <v>0.79</v>
          </cell>
          <cell r="P43">
            <v>0</v>
          </cell>
          <cell r="Q43">
            <v>0</v>
          </cell>
          <cell r="R43">
            <v>0</v>
          </cell>
          <cell r="S43">
            <v>0.01</v>
          </cell>
          <cell r="T43">
            <v>0.02</v>
          </cell>
          <cell r="U43">
            <v>0.03</v>
          </cell>
          <cell r="V43">
            <v>0</v>
          </cell>
          <cell r="W43">
            <v>0</v>
          </cell>
          <cell r="X43">
            <v>0</v>
          </cell>
          <cell r="Y43">
            <v>12.88</v>
          </cell>
          <cell r="Z43">
            <v>16.34</v>
          </cell>
          <cell r="AA43">
            <v>23.9</v>
          </cell>
        </row>
        <row r="44">
          <cell r="A44">
            <v>39</v>
          </cell>
          <cell r="B44" t="str">
            <v>14003</v>
          </cell>
          <cell r="C44" t="str">
            <v>14-3</v>
          </cell>
          <cell r="D44" t="str">
            <v>SOUTH SHORE</v>
          </cell>
          <cell r="E44">
            <v>5.75</v>
          </cell>
          <cell r="F44">
            <v>9.1999999999999993</v>
          </cell>
          <cell r="G44">
            <v>16.75</v>
          </cell>
          <cell r="H44">
            <v>0</v>
          </cell>
          <cell r="J44">
            <v>0</v>
          </cell>
          <cell r="L44">
            <v>3</v>
          </cell>
          <cell r="N44">
            <v>0</v>
          </cell>
          <cell r="O44">
            <v>1.4</v>
          </cell>
          <cell r="P44">
            <v>0</v>
          </cell>
          <cell r="Q44">
            <v>0</v>
          </cell>
          <cell r="R44">
            <v>0</v>
          </cell>
          <cell r="S44">
            <v>0.01</v>
          </cell>
          <cell r="T44">
            <v>0.02</v>
          </cell>
          <cell r="U44">
            <v>0.03</v>
          </cell>
          <cell r="V44">
            <v>0</v>
          </cell>
          <cell r="W44">
            <v>0</v>
          </cell>
          <cell r="X44">
            <v>0</v>
          </cell>
          <cell r="Y44">
            <v>10.16</v>
          </cell>
          <cell r="Z44">
            <v>13.62</v>
          </cell>
          <cell r="AA44">
            <v>21.18</v>
          </cell>
        </row>
        <row r="45">
          <cell r="A45">
            <v>40</v>
          </cell>
          <cell r="B45" t="str">
            <v>14004</v>
          </cell>
          <cell r="C45" t="str">
            <v>14-4</v>
          </cell>
          <cell r="D45" t="str">
            <v>WATERTOWN</v>
          </cell>
          <cell r="E45">
            <v>5.75</v>
          </cell>
          <cell r="F45">
            <v>9.1999999999999993</v>
          </cell>
          <cell r="G45">
            <v>16.75</v>
          </cell>
          <cell r="H45">
            <v>0.3</v>
          </cell>
          <cell r="J45">
            <v>0</v>
          </cell>
          <cell r="L45">
            <v>3</v>
          </cell>
          <cell r="N45">
            <v>0</v>
          </cell>
          <cell r="O45">
            <v>1.4</v>
          </cell>
          <cell r="P45">
            <v>0</v>
          </cell>
          <cell r="Q45">
            <v>0</v>
          </cell>
          <cell r="R45">
            <v>0</v>
          </cell>
          <cell r="S45">
            <v>0.09</v>
          </cell>
          <cell r="T45">
            <v>0.14000000000000001</v>
          </cell>
          <cell r="U45">
            <v>0.26</v>
          </cell>
          <cell r="V45">
            <v>0.02</v>
          </cell>
          <cell r="W45">
            <v>0.02</v>
          </cell>
          <cell r="X45">
            <v>0.02</v>
          </cell>
          <cell r="Y45">
            <v>10.56</v>
          </cell>
          <cell r="Z45">
            <v>14.06</v>
          </cell>
          <cell r="AA45">
            <v>21.73</v>
          </cell>
        </row>
        <row r="46">
          <cell r="A46">
            <v>41</v>
          </cell>
          <cell r="B46" t="str">
            <v>14005</v>
          </cell>
          <cell r="C46" t="str">
            <v>14-5</v>
          </cell>
          <cell r="D46" t="str">
            <v>WAVERLY</v>
          </cell>
          <cell r="E46">
            <v>9.01</v>
          </cell>
          <cell r="F46">
            <v>14.419999999999998</v>
          </cell>
          <cell r="G46">
            <v>26.25</v>
          </cell>
          <cell r="H46">
            <v>0</v>
          </cell>
          <cell r="J46">
            <v>0</v>
          </cell>
          <cell r="L46">
            <v>1.56</v>
          </cell>
          <cell r="N46">
            <v>0.3</v>
          </cell>
          <cell r="O46">
            <v>0.69</v>
          </cell>
          <cell r="P46">
            <v>0</v>
          </cell>
          <cell r="Q46">
            <v>0</v>
          </cell>
          <cell r="R46">
            <v>0</v>
          </cell>
          <cell r="S46">
            <v>0.01</v>
          </cell>
          <cell r="T46">
            <v>0.02</v>
          </cell>
          <cell r="U46">
            <v>0.03</v>
          </cell>
          <cell r="V46">
            <v>0</v>
          </cell>
          <cell r="W46">
            <v>0</v>
          </cell>
          <cell r="X46">
            <v>0</v>
          </cell>
          <cell r="Y46">
            <v>11.57</v>
          </cell>
          <cell r="Z46">
            <v>16.989999999999998</v>
          </cell>
          <cell r="AA46">
            <v>28.830000000000002</v>
          </cell>
        </row>
        <row r="47">
          <cell r="A47">
            <v>42</v>
          </cell>
          <cell r="B47" t="str">
            <v>15001</v>
          </cell>
          <cell r="C47" t="str">
            <v>15-1</v>
          </cell>
          <cell r="D47" t="str">
            <v>MC INTOSH</v>
          </cell>
          <cell r="E47">
            <v>5.75</v>
          </cell>
          <cell r="F47">
            <v>9.1999999999999993</v>
          </cell>
          <cell r="G47">
            <v>16.75</v>
          </cell>
          <cell r="H47">
            <v>0</v>
          </cell>
          <cell r="J47">
            <v>0</v>
          </cell>
          <cell r="L47">
            <v>1</v>
          </cell>
          <cell r="N47">
            <v>0.3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7.05</v>
          </cell>
          <cell r="Z47">
            <v>10.5</v>
          </cell>
          <cell r="AA47">
            <v>18.05</v>
          </cell>
        </row>
        <row r="48">
          <cell r="A48">
            <v>43</v>
          </cell>
          <cell r="B48" t="str">
            <v>15002</v>
          </cell>
          <cell r="C48" t="str">
            <v>15-2</v>
          </cell>
          <cell r="D48" t="str">
            <v>MC LAUGHLIN</v>
          </cell>
          <cell r="E48">
            <v>5.74</v>
          </cell>
          <cell r="F48">
            <v>9.18</v>
          </cell>
          <cell r="G48">
            <v>16.72</v>
          </cell>
          <cell r="H48">
            <v>0</v>
          </cell>
          <cell r="J48">
            <v>0</v>
          </cell>
          <cell r="L48">
            <v>0.6</v>
          </cell>
          <cell r="N48">
            <v>0</v>
          </cell>
          <cell r="O48">
            <v>0.63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6.97</v>
          </cell>
          <cell r="Z48">
            <v>10.41</v>
          </cell>
          <cell r="AA48">
            <v>17.95</v>
          </cell>
        </row>
        <row r="49">
          <cell r="A49">
            <v>44</v>
          </cell>
          <cell r="B49" t="str">
            <v>15003</v>
          </cell>
          <cell r="C49" t="str">
            <v>15-3</v>
          </cell>
          <cell r="D49" t="str">
            <v>SMEE</v>
          </cell>
          <cell r="E49">
            <v>5.75</v>
          </cell>
          <cell r="F49">
            <v>9.1999999999999993</v>
          </cell>
          <cell r="G49">
            <v>16.75</v>
          </cell>
          <cell r="H49">
            <v>0</v>
          </cell>
          <cell r="J49">
            <v>0</v>
          </cell>
          <cell r="L49">
            <v>0.73</v>
          </cell>
          <cell r="N49">
            <v>0</v>
          </cell>
          <cell r="O49">
            <v>1.24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7.7200000000000006</v>
          </cell>
          <cell r="Z49">
            <v>11.17</v>
          </cell>
          <cell r="AA49">
            <v>18.72</v>
          </cell>
        </row>
        <row r="50">
          <cell r="A50">
            <v>45</v>
          </cell>
          <cell r="B50" t="str">
            <v>16001</v>
          </cell>
          <cell r="C50" t="str">
            <v>16-1</v>
          </cell>
          <cell r="D50" t="str">
            <v>CUSTER</v>
          </cell>
          <cell r="E50">
            <v>5.75</v>
          </cell>
          <cell r="F50">
            <v>9.1999999999999993</v>
          </cell>
          <cell r="G50">
            <v>16.75</v>
          </cell>
          <cell r="H50">
            <v>0.52</v>
          </cell>
          <cell r="J50">
            <v>0</v>
          </cell>
          <cell r="L50">
            <v>2.5499999999999998</v>
          </cell>
          <cell r="N50">
            <v>0</v>
          </cell>
          <cell r="O50">
            <v>1.4</v>
          </cell>
          <cell r="P50">
            <v>0</v>
          </cell>
          <cell r="Q50">
            <v>0</v>
          </cell>
          <cell r="R50">
            <v>0</v>
          </cell>
          <cell r="S50">
            <v>0.03</v>
          </cell>
          <cell r="T50">
            <v>0.05</v>
          </cell>
          <cell r="U50">
            <v>0.09</v>
          </cell>
          <cell r="V50">
            <v>0</v>
          </cell>
          <cell r="W50">
            <v>0</v>
          </cell>
          <cell r="X50">
            <v>0</v>
          </cell>
          <cell r="Y50">
            <v>10.25</v>
          </cell>
          <cell r="Z50">
            <v>13.72</v>
          </cell>
          <cell r="AA50">
            <v>21.31</v>
          </cell>
        </row>
        <row r="51">
          <cell r="A51">
            <v>46</v>
          </cell>
          <cell r="B51" t="str">
            <v>16002</v>
          </cell>
          <cell r="C51" t="str">
            <v>16-2</v>
          </cell>
          <cell r="D51" t="str">
            <v>ELK MOUNTAIN</v>
          </cell>
          <cell r="E51">
            <v>0.87</v>
          </cell>
          <cell r="F51">
            <v>1.39</v>
          </cell>
          <cell r="G51">
            <v>2.5299999999999998</v>
          </cell>
          <cell r="H51">
            <v>0</v>
          </cell>
          <cell r="J51">
            <v>0</v>
          </cell>
          <cell r="L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0.87</v>
          </cell>
          <cell r="Z51">
            <v>1.39</v>
          </cell>
          <cell r="AA51">
            <v>2.5299999999999998</v>
          </cell>
        </row>
        <row r="52">
          <cell r="A52">
            <v>47</v>
          </cell>
          <cell r="B52" t="str">
            <v>17001</v>
          </cell>
          <cell r="C52" t="str">
            <v>17-1</v>
          </cell>
          <cell r="D52" t="str">
            <v>ETHAN</v>
          </cell>
          <cell r="E52">
            <v>5.75</v>
          </cell>
          <cell r="F52">
            <v>9.1999999999999993</v>
          </cell>
          <cell r="G52">
            <v>16.75</v>
          </cell>
          <cell r="H52">
            <v>0</v>
          </cell>
          <cell r="J52">
            <v>0</v>
          </cell>
          <cell r="L52">
            <v>3</v>
          </cell>
          <cell r="N52">
            <v>0</v>
          </cell>
          <cell r="O52">
            <v>1.4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10.15</v>
          </cell>
          <cell r="Z52">
            <v>13.6</v>
          </cell>
          <cell r="AA52">
            <v>21.15</v>
          </cell>
        </row>
        <row r="53">
          <cell r="A53">
            <v>48</v>
          </cell>
          <cell r="B53" t="str">
            <v>17002</v>
          </cell>
          <cell r="C53" t="str">
            <v>17-2</v>
          </cell>
          <cell r="D53" t="str">
            <v>MITCHELL</v>
          </cell>
          <cell r="E53">
            <v>5.75</v>
          </cell>
          <cell r="F53">
            <v>9.1999999999999993</v>
          </cell>
          <cell r="G53">
            <v>16.75</v>
          </cell>
          <cell r="H53">
            <v>0</v>
          </cell>
          <cell r="J53">
            <v>0</v>
          </cell>
          <cell r="L53">
            <v>2.98</v>
          </cell>
          <cell r="N53">
            <v>0.26</v>
          </cell>
          <cell r="O53">
            <v>1.4</v>
          </cell>
          <cell r="P53">
            <v>0</v>
          </cell>
          <cell r="Q53">
            <v>0</v>
          </cell>
          <cell r="R53">
            <v>0</v>
          </cell>
          <cell r="S53">
            <v>0.25</v>
          </cell>
          <cell r="T53">
            <v>0.4</v>
          </cell>
          <cell r="U53">
            <v>0.73</v>
          </cell>
          <cell r="V53">
            <v>0.04</v>
          </cell>
          <cell r="W53">
            <v>0.04</v>
          </cell>
          <cell r="X53">
            <v>0.04</v>
          </cell>
          <cell r="Y53">
            <v>10.68</v>
          </cell>
          <cell r="Z53">
            <v>14.28</v>
          </cell>
          <cell r="AA53">
            <v>22.16</v>
          </cell>
        </row>
        <row r="54">
          <cell r="A54">
            <v>49</v>
          </cell>
          <cell r="B54" t="str">
            <v>17003</v>
          </cell>
          <cell r="C54" t="str">
            <v>17-3</v>
          </cell>
          <cell r="D54" t="str">
            <v>MOUNT VERNON</v>
          </cell>
          <cell r="E54">
            <v>5.75</v>
          </cell>
          <cell r="F54">
            <v>9.1999999999999993</v>
          </cell>
          <cell r="G54">
            <v>16.75</v>
          </cell>
          <cell r="H54">
            <v>2.82</v>
          </cell>
          <cell r="J54">
            <v>0</v>
          </cell>
          <cell r="L54">
            <v>1.39</v>
          </cell>
          <cell r="N54">
            <v>0</v>
          </cell>
          <cell r="O54">
            <v>1.1000000000000001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11.06</v>
          </cell>
          <cell r="Z54">
            <v>14.51</v>
          </cell>
          <cell r="AA54">
            <v>22.060000000000002</v>
          </cell>
        </row>
        <row r="55">
          <cell r="A55">
            <v>50</v>
          </cell>
          <cell r="B55" t="str">
            <v>18001</v>
          </cell>
          <cell r="C55" t="str">
            <v>18-1</v>
          </cell>
          <cell r="D55" t="str">
            <v>BRISTOL</v>
          </cell>
          <cell r="E55">
            <v>5.75</v>
          </cell>
          <cell r="F55">
            <v>9.1999999999999993</v>
          </cell>
          <cell r="G55">
            <v>16.75</v>
          </cell>
          <cell r="H55">
            <v>0</v>
          </cell>
          <cell r="J55">
            <v>0</v>
          </cell>
          <cell r="L55">
            <v>1.04</v>
          </cell>
          <cell r="N55">
            <v>0.28999999999999998</v>
          </cell>
          <cell r="O55">
            <v>1.4</v>
          </cell>
          <cell r="P55">
            <v>0</v>
          </cell>
          <cell r="Q55">
            <v>0</v>
          </cell>
          <cell r="R55">
            <v>0</v>
          </cell>
          <cell r="S55">
            <v>0.03</v>
          </cell>
          <cell r="T55">
            <v>0.05</v>
          </cell>
          <cell r="U55">
            <v>0.09</v>
          </cell>
          <cell r="V55">
            <v>0</v>
          </cell>
          <cell r="W55">
            <v>0</v>
          </cell>
          <cell r="X55">
            <v>0</v>
          </cell>
          <cell r="Y55">
            <v>8.51</v>
          </cell>
          <cell r="Z55">
            <v>11.979999999999999</v>
          </cell>
          <cell r="AA55">
            <v>19.569999999999997</v>
          </cell>
        </row>
        <row r="56">
          <cell r="A56">
            <v>51</v>
          </cell>
          <cell r="B56" t="str">
            <v>18002</v>
          </cell>
          <cell r="C56" t="str">
            <v>18-2</v>
          </cell>
          <cell r="D56" t="str">
            <v>ROSLYN</v>
          </cell>
          <cell r="E56">
            <v>5.75</v>
          </cell>
          <cell r="F56">
            <v>9.1999999999999993</v>
          </cell>
          <cell r="G56">
            <v>16.75</v>
          </cell>
          <cell r="H56">
            <v>1.54</v>
          </cell>
          <cell r="J56">
            <v>0</v>
          </cell>
          <cell r="L56">
            <v>1.48</v>
          </cell>
          <cell r="N56">
            <v>0.3</v>
          </cell>
          <cell r="O56">
            <v>1.27</v>
          </cell>
          <cell r="P56">
            <v>0</v>
          </cell>
          <cell r="Q56">
            <v>0</v>
          </cell>
          <cell r="R56">
            <v>0</v>
          </cell>
          <cell r="S56">
            <v>0.01</v>
          </cell>
          <cell r="T56">
            <v>0.02</v>
          </cell>
          <cell r="U56">
            <v>0.03</v>
          </cell>
          <cell r="V56">
            <v>0</v>
          </cell>
          <cell r="W56">
            <v>0</v>
          </cell>
          <cell r="X56">
            <v>0</v>
          </cell>
          <cell r="Y56">
            <v>10.35</v>
          </cell>
          <cell r="Z56">
            <v>13.809999999999999</v>
          </cell>
          <cell r="AA56">
            <v>21.37</v>
          </cell>
        </row>
        <row r="57">
          <cell r="A57">
            <v>52</v>
          </cell>
          <cell r="B57" t="str">
            <v>18003</v>
          </cell>
          <cell r="C57" t="str">
            <v>18-3</v>
          </cell>
          <cell r="D57" t="str">
            <v>WAUBAY</v>
          </cell>
          <cell r="E57">
            <v>5.75</v>
          </cell>
          <cell r="F57">
            <v>9.1999999999999993</v>
          </cell>
          <cell r="G57">
            <v>16.75</v>
          </cell>
          <cell r="H57">
            <v>0</v>
          </cell>
          <cell r="J57">
            <v>0</v>
          </cell>
          <cell r="L57">
            <v>2.27</v>
          </cell>
          <cell r="N57">
            <v>0</v>
          </cell>
          <cell r="O57">
            <v>1.4</v>
          </cell>
          <cell r="P57">
            <v>0</v>
          </cell>
          <cell r="Q57">
            <v>0</v>
          </cell>
          <cell r="R57">
            <v>0</v>
          </cell>
          <cell r="S57">
            <v>0.02</v>
          </cell>
          <cell r="T57">
            <v>0.03</v>
          </cell>
          <cell r="U57">
            <v>0.06</v>
          </cell>
          <cell r="V57">
            <v>0</v>
          </cell>
          <cell r="W57">
            <v>0</v>
          </cell>
          <cell r="X57">
            <v>0</v>
          </cell>
          <cell r="Y57">
            <v>9.44</v>
          </cell>
          <cell r="Z57">
            <v>12.899999999999999</v>
          </cell>
          <cell r="AA57">
            <v>20.479999999999997</v>
          </cell>
        </row>
        <row r="58">
          <cell r="A58">
            <v>53</v>
          </cell>
          <cell r="B58" t="str">
            <v>18004</v>
          </cell>
          <cell r="C58" t="str">
            <v>18-4</v>
          </cell>
          <cell r="D58" t="str">
            <v>WEBSTER</v>
          </cell>
          <cell r="E58">
            <v>5.75</v>
          </cell>
          <cell r="F58">
            <v>9.1999999999999993</v>
          </cell>
          <cell r="G58">
            <v>16.75</v>
          </cell>
          <cell r="H58">
            <v>0</v>
          </cell>
          <cell r="J58">
            <v>0</v>
          </cell>
          <cell r="L58">
            <v>3</v>
          </cell>
          <cell r="N58">
            <v>0</v>
          </cell>
          <cell r="O58">
            <v>1.4</v>
          </cell>
          <cell r="P58">
            <v>0</v>
          </cell>
          <cell r="Q58">
            <v>0</v>
          </cell>
          <cell r="R58">
            <v>0</v>
          </cell>
          <cell r="S58">
            <v>0.05</v>
          </cell>
          <cell r="T58">
            <v>0.08</v>
          </cell>
          <cell r="U58">
            <v>0.15</v>
          </cell>
          <cell r="V58">
            <v>0.01</v>
          </cell>
          <cell r="W58">
            <v>0.01</v>
          </cell>
          <cell r="X58">
            <v>0.01</v>
          </cell>
          <cell r="Y58">
            <v>10.210000000000001</v>
          </cell>
          <cell r="Z58">
            <v>13.69</v>
          </cell>
          <cell r="AA58">
            <v>21.31</v>
          </cell>
        </row>
        <row r="59">
          <cell r="A59">
            <v>54</v>
          </cell>
          <cell r="B59" t="str">
            <v>19004</v>
          </cell>
          <cell r="C59" t="str">
            <v>19-4</v>
          </cell>
          <cell r="D59" t="str">
            <v>DEUEL</v>
          </cell>
          <cell r="E59">
            <v>5.75</v>
          </cell>
          <cell r="F59">
            <v>9.1999999999999993</v>
          </cell>
          <cell r="G59">
            <v>16.75</v>
          </cell>
          <cell r="H59">
            <v>0</v>
          </cell>
          <cell r="J59">
            <v>0</v>
          </cell>
          <cell r="L59">
            <v>0.88</v>
          </cell>
          <cell r="N59">
            <v>0</v>
          </cell>
          <cell r="O59">
            <v>1.4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8.0299999999999994</v>
          </cell>
          <cell r="Z59">
            <v>11.48</v>
          </cell>
          <cell r="AA59">
            <v>19.029999999999998</v>
          </cell>
        </row>
        <row r="60">
          <cell r="A60">
            <v>55</v>
          </cell>
          <cell r="B60" t="str">
            <v>20001</v>
          </cell>
          <cell r="C60" t="str">
            <v>20-1</v>
          </cell>
          <cell r="D60" t="str">
            <v>EAGLE BUTTE</v>
          </cell>
          <cell r="E60">
            <v>5.75</v>
          </cell>
          <cell r="F60">
            <v>9.1999999999999993</v>
          </cell>
          <cell r="G60">
            <v>16.75</v>
          </cell>
          <cell r="H60">
            <v>0</v>
          </cell>
          <cell r="J60">
            <v>0</v>
          </cell>
          <cell r="L60">
            <v>0</v>
          </cell>
          <cell r="N60">
            <v>0</v>
          </cell>
          <cell r="O60">
            <v>1.4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7.15</v>
          </cell>
          <cell r="Z60">
            <v>10.6</v>
          </cell>
          <cell r="AA60">
            <v>18.149999999999999</v>
          </cell>
        </row>
        <row r="61">
          <cell r="A61">
            <v>56</v>
          </cell>
          <cell r="B61" t="str">
            <v>20002</v>
          </cell>
          <cell r="C61" t="str">
            <v>20-2</v>
          </cell>
          <cell r="D61" t="str">
            <v>ISABEL</v>
          </cell>
          <cell r="E61">
            <v>5.75</v>
          </cell>
          <cell r="F61">
            <v>9.1999999999999993</v>
          </cell>
          <cell r="G61">
            <v>16.75</v>
          </cell>
          <cell r="H61">
            <v>0</v>
          </cell>
          <cell r="J61">
            <v>0</v>
          </cell>
          <cell r="L61">
            <v>1.44</v>
          </cell>
          <cell r="N61">
            <v>0</v>
          </cell>
          <cell r="O61">
            <v>1.4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8.59</v>
          </cell>
          <cell r="Z61">
            <v>12.04</v>
          </cell>
          <cell r="AA61">
            <v>19.59</v>
          </cell>
        </row>
        <row r="62">
          <cell r="A62">
            <v>57</v>
          </cell>
          <cell r="B62" t="str">
            <v>20003</v>
          </cell>
          <cell r="C62" t="str">
            <v>20-3</v>
          </cell>
          <cell r="D62" t="str">
            <v>TIMBER LAKE</v>
          </cell>
          <cell r="E62">
            <v>5.75</v>
          </cell>
          <cell r="F62">
            <v>9.1999999999999993</v>
          </cell>
          <cell r="G62">
            <v>16.75</v>
          </cell>
          <cell r="H62">
            <v>0</v>
          </cell>
          <cell r="J62">
            <v>0</v>
          </cell>
          <cell r="L62">
            <v>3</v>
          </cell>
          <cell r="N62">
            <v>0</v>
          </cell>
          <cell r="O62">
            <v>0.28999999999999998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9.0399999999999991</v>
          </cell>
          <cell r="Z62">
            <v>12.489999999999998</v>
          </cell>
          <cell r="AA62">
            <v>20.04</v>
          </cell>
        </row>
        <row r="63">
          <cell r="A63">
            <v>58</v>
          </cell>
          <cell r="B63" t="str">
            <v>21001</v>
          </cell>
          <cell r="C63" t="str">
            <v>21-1</v>
          </cell>
          <cell r="D63" t="str">
            <v>ARMOUR</v>
          </cell>
          <cell r="E63">
            <v>5.75</v>
          </cell>
          <cell r="F63">
            <v>9.1999999999999993</v>
          </cell>
          <cell r="G63">
            <v>16.75</v>
          </cell>
          <cell r="H63">
            <v>0</v>
          </cell>
          <cell r="J63">
            <v>0</v>
          </cell>
          <cell r="L63">
            <v>0.91</v>
          </cell>
          <cell r="N63">
            <v>0</v>
          </cell>
          <cell r="O63">
            <v>1.4</v>
          </cell>
          <cell r="P63">
            <v>0</v>
          </cell>
          <cell r="Q63">
            <v>0</v>
          </cell>
          <cell r="R63">
            <v>0</v>
          </cell>
          <cell r="S63">
            <v>0.01</v>
          </cell>
          <cell r="T63">
            <v>0.02</v>
          </cell>
          <cell r="U63">
            <v>0.03</v>
          </cell>
          <cell r="V63">
            <v>0</v>
          </cell>
          <cell r="W63">
            <v>0</v>
          </cell>
          <cell r="X63">
            <v>0</v>
          </cell>
          <cell r="Y63">
            <v>8.07</v>
          </cell>
          <cell r="Z63">
            <v>11.53</v>
          </cell>
          <cell r="AA63">
            <v>19.09</v>
          </cell>
        </row>
        <row r="64">
          <cell r="A64">
            <v>59</v>
          </cell>
          <cell r="B64" t="str">
            <v>21002</v>
          </cell>
          <cell r="C64" t="str">
            <v>21-2</v>
          </cell>
          <cell r="D64" t="str">
            <v>CORSICA</v>
          </cell>
          <cell r="E64">
            <v>5.75</v>
          </cell>
          <cell r="F64">
            <v>9.1999999999999993</v>
          </cell>
          <cell r="G64">
            <v>16.75</v>
          </cell>
          <cell r="H64">
            <v>0</v>
          </cell>
          <cell r="J64">
            <v>0</v>
          </cell>
          <cell r="L64">
            <v>0.46</v>
          </cell>
          <cell r="N64">
            <v>0</v>
          </cell>
          <cell r="O64">
            <v>1.4</v>
          </cell>
          <cell r="P64">
            <v>0</v>
          </cell>
          <cell r="Q64">
            <v>0</v>
          </cell>
          <cell r="R64">
            <v>0</v>
          </cell>
          <cell r="S64">
            <v>7.0000000000000007E-2</v>
          </cell>
          <cell r="T64">
            <v>0.11</v>
          </cell>
          <cell r="U64">
            <v>0.2</v>
          </cell>
          <cell r="V64">
            <v>0.01</v>
          </cell>
          <cell r="W64">
            <v>0.01</v>
          </cell>
          <cell r="X64">
            <v>0.01</v>
          </cell>
          <cell r="Y64">
            <v>7.6899999999999995</v>
          </cell>
          <cell r="Z64">
            <v>11.18</v>
          </cell>
          <cell r="AA64">
            <v>18.82</v>
          </cell>
        </row>
        <row r="65">
          <cell r="A65">
            <v>60</v>
          </cell>
          <cell r="B65" t="str">
            <v>22001</v>
          </cell>
          <cell r="C65" t="str">
            <v>22-1</v>
          </cell>
          <cell r="D65" t="str">
            <v>BOWDLE</v>
          </cell>
          <cell r="E65">
            <v>6.3100000000000005</v>
          </cell>
          <cell r="F65">
            <v>10.1</v>
          </cell>
          <cell r="G65">
            <v>18.38</v>
          </cell>
          <cell r="H65">
            <v>0</v>
          </cell>
          <cell r="J65">
            <v>0</v>
          </cell>
          <cell r="L65">
            <v>0.75</v>
          </cell>
          <cell r="N65">
            <v>0.3</v>
          </cell>
          <cell r="O65">
            <v>1.19</v>
          </cell>
          <cell r="P65">
            <v>0</v>
          </cell>
          <cell r="Q65">
            <v>0</v>
          </cell>
          <cell r="R65">
            <v>0</v>
          </cell>
          <cell r="S65">
            <v>0.01</v>
          </cell>
          <cell r="T65">
            <v>0.02</v>
          </cell>
          <cell r="U65">
            <v>0.03</v>
          </cell>
          <cell r="V65">
            <v>0</v>
          </cell>
          <cell r="W65">
            <v>0</v>
          </cell>
          <cell r="X65">
            <v>0</v>
          </cell>
          <cell r="Y65">
            <v>8.56</v>
          </cell>
          <cell r="Z65">
            <v>12.36</v>
          </cell>
          <cell r="AA65">
            <v>20.650000000000002</v>
          </cell>
        </row>
        <row r="66">
          <cell r="A66">
            <v>61</v>
          </cell>
          <cell r="B66" t="str">
            <v>22003</v>
          </cell>
          <cell r="C66" t="str">
            <v>22-3</v>
          </cell>
          <cell r="D66" t="str">
            <v>IPSWICH</v>
          </cell>
          <cell r="E66">
            <v>5.75</v>
          </cell>
          <cell r="F66">
            <v>9.1999999999999993</v>
          </cell>
          <cell r="G66">
            <v>16.75</v>
          </cell>
          <cell r="H66">
            <v>0</v>
          </cell>
          <cell r="J66">
            <v>0</v>
          </cell>
          <cell r="L66">
            <v>0.68</v>
          </cell>
          <cell r="N66">
            <v>0.3</v>
          </cell>
          <cell r="O66">
            <v>1.37</v>
          </cell>
          <cell r="P66">
            <v>0</v>
          </cell>
          <cell r="Q66">
            <v>0</v>
          </cell>
          <cell r="R66">
            <v>0</v>
          </cell>
          <cell r="S66">
            <v>0.01</v>
          </cell>
          <cell r="T66">
            <v>0.02</v>
          </cell>
          <cell r="U66">
            <v>0.03</v>
          </cell>
          <cell r="V66">
            <v>0</v>
          </cell>
          <cell r="W66">
            <v>0</v>
          </cell>
          <cell r="X66">
            <v>0</v>
          </cell>
          <cell r="Y66">
            <v>8.11</v>
          </cell>
          <cell r="Z66">
            <v>11.57</v>
          </cell>
          <cell r="AA66">
            <v>19.130000000000003</v>
          </cell>
        </row>
        <row r="67">
          <cell r="A67">
            <v>62</v>
          </cell>
          <cell r="B67" t="str">
            <v>22005</v>
          </cell>
          <cell r="C67" t="str">
            <v>22-5</v>
          </cell>
          <cell r="D67" t="str">
            <v>EDMUNDS CENTRAL</v>
          </cell>
          <cell r="E67">
            <v>5.75</v>
          </cell>
          <cell r="F67">
            <v>9.1999999999999993</v>
          </cell>
          <cell r="G67">
            <v>16.75</v>
          </cell>
          <cell r="H67">
            <v>0</v>
          </cell>
          <cell r="J67">
            <v>0</v>
          </cell>
          <cell r="L67">
            <v>0.41</v>
          </cell>
          <cell r="N67">
            <v>0.3</v>
          </cell>
          <cell r="O67">
            <v>0.28999999999999998</v>
          </cell>
          <cell r="P67">
            <v>0</v>
          </cell>
          <cell r="Q67">
            <v>0</v>
          </cell>
          <cell r="R67">
            <v>0</v>
          </cell>
          <cell r="S67">
            <v>0.01</v>
          </cell>
          <cell r="T67">
            <v>0.02</v>
          </cell>
          <cell r="U67">
            <v>0.03</v>
          </cell>
          <cell r="V67">
            <v>0</v>
          </cell>
          <cell r="W67">
            <v>0</v>
          </cell>
          <cell r="X67">
            <v>0</v>
          </cell>
          <cell r="Y67">
            <v>6.76</v>
          </cell>
          <cell r="Z67">
            <v>10.219999999999999</v>
          </cell>
          <cell r="AA67">
            <v>17.78</v>
          </cell>
        </row>
        <row r="68">
          <cell r="A68">
            <v>63</v>
          </cell>
          <cell r="B68" t="str">
            <v>23001</v>
          </cell>
          <cell r="C68" t="str">
            <v>23-1</v>
          </cell>
          <cell r="D68" t="str">
            <v>EDGEMONT</v>
          </cell>
          <cell r="E68">
            <v>5.75</v>
          </cell>
          <cell r="F68">
            <v>9.1999999999999993</v>
          </cell>
          <cell r="G68">
            <v>16.75</v>
          </cell>
          <cell r="H68">
            <v>0</v>
          </cell>
          <cell r="J68">
            <v>0</v>
          </cell>
          <cell r="L68">
            <v>2.99</v>
          </cell>
          <cell r="N68">
            <v>0.3</v>
          </cell>
          <cell r="O68">
            <v>1.4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10.440000000000001</v>
          </cell>
          <cell r="Z68">
            <v>13.89</v>
          </cell>
          <cell r="AA68">
            <v>21.44</v>
          </cell>
        </row>
        <row r="69">
          <cell r="A69">
            <v>64</v>
          </cell>
          <cell r="B69" t="str">
            <v>23002</v>
          </cell>
          <cell r="C69" t="str">
            <v>23-2</v>
          </cell>
          <cell r="D69" t="str">
            <v>HOT SPRINGS</v>
          </cell>
          <cell r="E69">
            <v>5.75</v>
          </cell>
          <cell r="F69">
            <v>9.1999999999999993</v>
          </cell>
          <cell r="G69">
            <v>16.75</v>
          </cell>
          <cell r="H69">
            <v>0</v>
          </cell>
          <cell r="J69">
            <v>0</v>
          </cell>
          <cell r="L69">
            <v>2.2799999999999998</v>
          </cell>
          <cell r="N69">
            <v>0.3</v>
          </cell>
          <cell r="O69">
            <v>1.4</v>
          </cell>
          <cell r="P69">
            <v>0</v>
          </cell>
          <cell r="Q69">
            <v>0</v>
          </cell>
          <cell r="R69">
            <v>0</v>
          </cell>
          <cell r="S69">
            <v>0.04</v>
          </cell>
          <cell r="T69">
            <v>0.06</v>
          </cell>
          <cell r="U69">
            <v>0.12</v>
          </cell>
          <cell r="V69">
            <v>0.01</v>
          </cell>
          <cell r="W69">
            <v>0.01</v>
          </cell>
          <cell r="X69">
            <v>0.01</v>
          </cell>
          <cell r="Y69">
            <v>9.7799999999999994</v>
          </cell>
          <cell r="Z69">
            <v>13.25</v>
          </cell>
          <cell r="AA69">
            <v>20.860000000000003</v>
          </cell>
        </row>
        <row r="70">
          <cell r="A70">
            <v>65</v>
          </cell>
          <cell r="B70" t="str">
            <v>23003</v>
          </cell>
          <cell r="C70" t="str">
            <v>23-3</v>
          </cell>
          <cell r="D70" t="str">
            <v>OELRICHS</v>
          </cell>
          <cell r="E70">
            <v>5.75</v>
          </cell>
          <cell r="F70">
            <v>9.1999999999999993</v>
          </cell>
          <cell r="G70">
            <v>16.75</v>
          </cell>
          <cell r="H70">
            <v>0</v>
          </cell>
          <cell r="J70">
            <v>0</v>
          </cell>
          <cell r="L70">
            <v>3</v>
          </cell>
          <cell r="N70">
            <v>0</v>
          </cell>
          <cell r="O70">
            <v>1.4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10.15</v>
          </cell>
          <cell r="Z70">
            <v>13.6</v>
          </cell>
          <cell r="AA70">
            <v>21.15</v>
          </cell>
        </row>
        <row r="71">
          <cell r="A71">
            <v>66</v>
          </cell>
          <cell r="B71" t="str">
            <v>24001</v>
          </cell>
          <cell r="C71" t="str">
            <v>24-1</v>
          </cell>
          <cell r="D71" t="str">
            <v>CRESBARD</v>
          </cell>
          <cell r="E71">
            <v>5.75</v>
          </cell>
          <cell r="F71">
            <v>9.1999999999999993</v>
          </cell>
          <cell r="G71">
            <v>16.75</v>
          </cell>
          <cell r="H71">
            <v>0</v>
          </cell>
          <cell r="J71">
            <v>0</v>
          </cell>
          <cell r="L71">
            <v>0.82</v>
          </cell>
          <cell r="N71">
            <v>0.28999999999999998</v>
          </cell>
          <cell r="O71">
            <v>1.1200000000000001</v>
          </cell>
          <cell r="P71">
            <v>0</v>
          </cell>
          <cell r="Q71">
            <v>0</v>
          </cell>
          <cell r="R71">
            <v>0</v>
          </cell>
          <cell r="S71">
            <v>0.01</v>
          </cell>
          <cell r="T71">
            <v>0.02</v>
          </cell>
          <cell r="U71">
            <v>0.03</v>
          </cell>
          <cell r="V71">
            <v>0</v>
          </cell>
          <cell r="W71">
            <v>0</v>
          </cell>
          <cell r="X71">
            <v>0</v>
          </cell>
          <cell r="Y71">
            <v>7.99</v>
          </cell>
          <cell r="Z71">
            <v>11.45</v>
          </cell>
          <cell r="AA71">
            <v>19.010000000000002</v>
          </cell>
        </row>
        <row r="72">
          <cell r="A72">
            <v>67</v>
          </cell>
          <cell r="B72" t="str">
            <v>24002</v>
          </cell>
          <cell r="C72" t="str">
            <v>24-2</v>
          </cell>
          <cell r="D72" t="str">
            <v>FAULKTON</v>
          </cell>
          <cell r="E72">
            <v>5.75</v>
          </cell>
          <cell r="F72">
            <v>9.1999999999999993</v>
          </cell>
          <cell r="G72">
            <v>16.75</v>
          </cell>
          <cell r="H72">
            <v>0</v>
          </cell>
          <cell r="J72">
            <v>0</v>
          </cell>
          <cell r="L72">
            <v>1.24</v>
          </cell>
          <cell r="N72">
            <v>0.3</v>
          </cell>
          <cell r="O72">
            <v>1.3</v>
          </cell>
          <cell r="P72">
            <v>0</v>
          </cell>
          <cell r="Q72">
            <v>0</v>
          </cell>
          <cell r="R72">
            <v>0</v>
          </cell>
          <cell r="S72">
            <v>0.06</v>
          </cell>
          <cell r="T72">
            <v>0.1</v>
          </cell>
          <cell r="U72">
            <v>0.17</v>
          </cell>
          <cell r="V72">
            <v>0.01</v>
          </cell>
          <cell r="W72">
            <v>0.01</v>
          </cell>
          <cell r="X72">
            <v>0.01</v>
          </cell>
          <cell r="Y72">
            <v>8.66</v>
          </cell>
          <cell r="Z72">
            <v>12.15</v>
          </cell>
          <cell r="AA72">
            <v>19.770000000000003</v>
          </cell>
        </row>
        <row r="73">
          <cell r="A73">
            <v>68</v>
          </cell>
          <cell r="B73" t="str">
            <v>25001</v>
          </cell>
          <cell r="C73" t="str">
            <v>25-1</v>
          </cell>
          <cell r="D73" t="str">
            <v>BIG STONE CITY</v>
          </cell>
          <cell r="E73">
            <v>6.41</v>
          </cell>
          <cell r="F73">
            <v>10.26</v>
          </cell>
          <cell r="G73">
            <v>18.670000000000002</v>
          </cell>
          <cell r="H73">
            <v>0</v>
          </cell>
          <cell r="J73">
            <v>0</v>
          </cell>
          <cell r="L73">
            <v>1.57</v>
          </cell>
          <cell r="N73">
            <v>0</v>
          </cell>
          <cell r="O73">
            <v>0.75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8.73</v>
          </cell>
          <cell r="Z73">
            <v>12.58</v>
          </cell>
          <cell r="AA73">
            <v>20.990000000000002</v>
          </cell>
        </row>
        <row r="74">
          <cell r="A74">
            <v>69</v>
          </cell>
          <cell r="B74" t="str">
            <v>25003</v>
          </cell>
          <cell r="C74" t="str">
            <v>25-3</v>
          </cell>
          <cell r="D74" t="str">
            <v>GRANT-DEUEL</v>
          </cell>
          <cell r="E74">
            <v>5.75</v>
          </cell>
          <cell r="F74">
            <v>9.1999999999999993</v>
          </cell>
          <cell r="G74">
            <v>16.75</v>
          </cell>
          <cell r="H74">
            <v>0</v>
          </cell>
          <cell r="J74">
            <v>0</v>
          </cell>
          <cell r="L74">
            <v>1</v>
          </cell>
          <cell r="N74">
            <v>0.22</v>
          </cell>
          <cell r="O74">
            <v>1.4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8.3699999999999992</v>
          </cell>
          <cell r="Z74">
            <v>11.82</v>
          </cell>
          <cell r="AA74">
            <v>19.369999999999997</v>
          </cell>
        </row>
        <row r="75">
          <cell r="A75">
            <v>70</v>
          </cell>
          <cell r="B75" t="str">
            <v>25004</v>
          </cell>
          <cell r="C75" t="str">
            <v>25-4</v>
          </cell>
          <cell r="D75" t="str">
            <v>MILBANK</v>
          </cell>
          <cell r="E75">
            <v>5.75</v>
          </cell>
          <cell r="F75">
            <v>9.1999999999999993</v>
          </cell>
          <cell r="G75">
            <v>16.75</v>
          </cell>
          <cell r="H75">
            <v>0</v>
          </cell>
          <cell r="J75">
            <v>0</v>
          </cell>
          <cell r="L75">
            <v>2.23</v>
          </cell>
          <cell r="N75">
            <v>0.3</v>
          </cell>
          <cell r="O75">
            <v>1.4</v>
          </cell>
          <cell r="P75">
            <v>0</v>
          </cell>
          <cell r="Q75">
            <v>0</v>
          </cell>
          <cell r="R75">
            <v>0</v>
          </cell>
          <cell r="S75">
            <v>0.01</v>
          </cell>
          <cell r="T75">
            <v>0.02</v>
          </cell>
          <cell r="U75">
            <v>0.03</v>
          </cell>
          <cell r="V75">
            <v>0</v>
          </cell>
          <cell r="W75">
            <v>0</v>
          </cell>
          <cell r="X75">
            <v>0</v>
          </cell>
          <cell r="Y75">
            <v>9.6900000000000013</v>
          </cell>
          <cell r="Z75">
            <v>13.15</v>
          </cell>
          <cell r="AA75">
            <v>20.71</v>
          </cell>
        </row>
        <row r="76">
          <cell r="A76">
            <v>71</v>
          </cell>
          <cell r="B76" t="str">
            <v>26002</v>
          </cell>
          <cell r="C76" t="str">
            <v>26-2</v>
          </cell>
          <cell r="D76" t="str">
            <v>BURKE</v>
          </cell>
          <cell r="E76">
            <v>5.75</v>
          </cell>
          <cell r="F76">
            <v>9.1999999999999993</v>
          </cell>
          <cell r="G76">
            <v>16.75</v>
          </cell>
          <cell r="H76">
            <v>0</v>
          </cell>
          <cell r="J76">
            <v>0</v>
          </cell>
          <cell r="L76">
            <v>2.4</v>
          </cell>
          <cell r="N76">
            <v>0</v>
          </cell>
          <cell r="O76">
            <v>1.36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9.51</v>
          </cell>
          <cell r="Z76">
            <v>12.959999999999999</v>
          </cell>
          <cell r="AA76">
            <v>20.509999999999998</v>
          </cell>
        </row>
        <row r="77">
          <cell r="A77">
            <v>72</v>
          </cell>
          <cell r="B77" t="str">
            <v>26004</v>
          </cell>
          <cell r="C77" t="str">
            <v>26-4</v>
          </cell>
          <cell r="D77" t="str">
            <v>GREGORY</v>
          </cell>
          <cell r="E77">
            <v>5.75</v>
          </cell>
          <cell r="F77">
            <v>9.1999999999999993</v>
          </cell>
          <cell r="G77">
            <v>16.75</v>
          </cell>
          <cell r="H77">
            <v>0</v>
          </cell>
          <cell r="J77">
            <v>0</v>
          </cell>
          <cell r="L77">
            <v>1.1000000000000001</v>
          </cell>
          <cell r="N77">
            <v>0</v>
          </cell>
          <cell r="O77">
            <v>1.4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8.25</v>
          </cell>
          <cell r="Z77">
            <v>11.7</v>
          </cell>
          <cell r="AA77">
            <v>19.25</v>
          </cell>
        </row>
        <row r="78">
          <cell r="A78">
            <v>73</v>
          </cell>
          <cell r="B78" t="str">
            <v>26005</v>
          </cell>
          <cell r="C78" t="str">
            <v>26-5</v>
          </cell>
          <cell r="D78" t="str">
            <v>BONESTEEL-FAIRFAX</v>
          </cell>
          <cell r="E78">
            <v>5.75</v>
          </cell>
          <cell r="F78">
            <v>9.1999999999999993</v>
          </cell>
          <cell r="G78">
            <v>16.75</v>
          </cell>
          <cell r="H78">
            <v>0</v>
          </cell>
          <cell r="J78">
            <v>0</v>
          </cell>
          <cell r="L78">
            <v>1.54</v>
          </cell>
          <cell r="N78">
            <v>0</v>
          </cell>
          <cell r="O78">
            <v>1.4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8.69</v>
          </cell>
          <cell r="Z78">
            <v>12.139999999999999</v>
          </cell>
          <cell r="AA78">
            <v>19.689999999999998</v>
          </cell>
        </row>
        <row r="79">
          <cell r="A79">
            <v>74</v>
          </cell>
          <cell r="B79" t="str">
            <v>27001</v>
          </cell>
          <cell r="C79" t="str">
            <v>27-1</v>
          </cell>
          <cell r="D79" t="str">
            <v>HAAKON</v>
          </cell>
          <cell r="E79">
            <v>5.75</v>
          </cell>
          <cell r="F79">
            <v>9.1999999999999993</v>
          </cell>
          <cell r="G79">
            <v>16.75</v>
          </cell>
          <cell r="H79">
            <v>0</v>
          </cell>
          <cell r="J79">
            <v>0</v>
          </cell>
          <cell r="L79">
            <v>0.45</v>
          </cell>
          <cell r="N79">
            <v>0</v>
          </cell>
          <cell r="O79">
            <v>1.4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7.6</v>
          </cell>
          <cell r="Z79">
            <v>11.049999999999999</v>
          </cell>
          <cell r="AA79">
            <v>18.599999999999998</v>
          </cell>
        </row>
        <row r="80">
          <cell r="A80">
            <v>75</v>
          </cell>
          <cell r="B80" t="str">
            <v>27002</v>
          </cell>
          <cell r="C80" t="str">
            <v>27-2</v>
          </cell>
          <cell r="D80" t="str">
            <v>MIDLAND</v>
          </cell>
          <cell r="E80">
            <v>5.75</v>
          </cell>
          <cell r="F80">
            <v>9.1999999999999993</v>
          </cell>
          <cell r="G80">
            <v>16.75</v>
          </cell>
          <cell r="H80">
            <v>0</v>
          </cell>
          <cell r="J80">
            <v>0</v>
          </cell>
          <cell r="L80">
            <v>1.05</v>
          </cell>
          <cell r="N80">
            <v>0</v>
          </cell>
          <cell r="O80">
            <v>1.4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8.1999999999999993</v>
          </cell>
          <cell r="Z80">
            <v>11.65</v>
          </cell>
          <cell r="AA80">
            <v>19.2</v>
          </cell>
        </row>
        <row r="81">
          <cell r="A81">
            <v>76</v>
          </cell>
          <cell r="B81" t="str">
            <v>28001</v>
          </cell>
          <cell r="C81" t="str">
            <v>28-1</v>
          </cell>
          <cell r="D81" t="str">
            <v>CASTLEWOOD</v>
          </cell>
          <cell r="E81">
            <v>5.75</v>
          </cell>
          <cell r="F81">
            <v>9.1999999999999993</v>
          </cell>
          <cell r="G81">
            <v>16.75</v>
          </cell>
          <cell r="H81">
            <v>2.36</v>
          </cell>
          <cell r="I81" t="str">
            <v>*</v>
          </cell>
          <cell r="J81">
            <v>0</v>
          </cell>
          <cell r="L81">
            <v>2.09</v>
          </cell>
          <cell r="N81">
            <v>0</v>
          </cell>
          <cell r="O81">
            <v>1.35</v>
          </cell>
          <cell r="P81">
            <v>0</v>
          </cell>
          <cell r="Q81">
            <v>0</v>
          </cell>
          <cell r="R81">
            <v>0</v>
          </cell>
          <cell r="S81">
            <v>0.03</v>
          </cell>
          <cell r="T81">
            <v>0.05</v>
          </cell>
          <cell r="U81">
            <v>0.09</v>
          </cell>
          <cell r="V81">
            <v>0.01</v>
          </cell>
          <cell r="W81">
            <v>0.01</v>
          </cell>
          <cell r="X81">
            <v>0.01</v>
          </cell>
          <cell r="Y81">
            <v>11.589999999999998</v>
          </cell>
          <cell r="Z81">
            <v>15.059999999999999</v>
          </cell>
          <cell r="AA81">
            <v>22.650000000000002</v>
          </cell>
        </row>
        <row r="82">
          <cell r="A82">
            <v>77</v>
          </cell>
          <cell r="B82" t="str">
            <v>28002</v>
          </cell>
          <cell r="C82" t="str">
            <v>28-2</v>
          </cell>
          <cell r="D82" t="str">
            <v>ESTELLINE</v>
          </cell>
          <cell r="E82">
            <v>7.01</v>
          </cell>
          <cell r="F82">
            <v>11.219999999999999</v>
          </cell>
          <cell r="G82">
            <v>20.420000000000002</v>
          </cell>
          <cell r="H82">
            <v>0</v>
          </cell>
          <cell r="J82">
            <v>0</v>
          </cell>
          <cell r="L82">
            <v>0.73</v>
          </cell>
          <cell r="N82">
            <v>0</v>
          </cell>
          <cell r="O82">
            <v>1.4</v>
          </cell>
          <cell r="P82">
            <v>0</v>
          </cell>
          <cell r="Q82">
            <v>0</v>
          </cell>
          <cell r="R82">
            <v>0</v>
          </cell>
          <cell r="S82">
            <v>0.02</v>
          </cell>
          <cell r="T82">
            <v>0.03</v>
          </cell>
          <cell r="U82">
            <v>0.06</v>
          </cell>
          <cell r="V82">
            <v>0</v>
          </cell>
          <cell r="W82">
            <v>0</v>
          </cell>
          <cell r="X82">
            <v>0</v>
          </cell>
          <cell r="Y82">
            <v>9.16</v>
          </cell>
          <cell r="Z82">
            <v>13.379999999999999</v>
          </cell>
          <cell r="AA82">
            <v>22.61</v>
          </cell>
        </row>
        <row r="83">
          <cell r="A83">
            <v>78</v>
          </cell>
          <cell r="B83" t="str">
            <v>28003</v>
          </cell>
          <cell r="C83" t="str">
            <v>28-3</v>
          </cell>
          <cell r="D83" t="str">
            <v>HAMLIN</v>
          </cell>
          <cell r="E83">
            <v>5.75</v>
          </cell>
          <cell r="F83">
            <v>9.1999999999999993</v>
          </cell>
          <cell r="G83">
            <v>16.75</v>
          </cell>
          <cell r="H83">
            <v>3.34</v>
          </cell>
          <cell r="J83">
            <v>0</v>
          </cell>
          <cell r="L83">
            <v>2.99</v>
          </cell>
          <cell r="N83">
            <v>0</v>
          </cell>
          <cell r="O83">
            <v>1.4</v>
          </cell>
          <cell r="P83">
            <v>0</v>
          </cell>
          <cell r="Q83">
            <v>0</v>
          </cell>
          <cell r="R83">
            <v>0</v>
          </cell>
          <cell r="S83">
            <v>0.03</v>
          </cell>
          <cell r="T83">
            <v>0.05</v>
          </cell>
          <cell r="U83">
            <v>0.09</v>
          </cell>
          <cell r="V83">
            <v>0</v>
          </cell>
          <cell r="W83">
            <v>0</v>
          </cell>
          <cell r="X83">
            <v>0</v>
          </cell>
          <cell r="Y83">
            <v>13.51</v>
          </cell>
          <cell r="Z83">
            <v>16.98</v>
          </cell>
          <cell r="AA83">
            <v>24.569999999999997</v>
          </cell>
        </row>
        <row r="84">
          <cell r="A84">
            <v>79</v>
          </cell>
          <cell r="B84" t="str">
            <v>29001</v>
          </cell>
          <cell r="C84" t="str">
            <v>29-1</v>
          </cell>
          <cell r="D84" t="str">
            <v>MILLER</v>
          </cell>
          <cell r="E84">
            <v>5.75</v>
          </cell>
          <cell r="F84">
            <v>9.1999999999999993</v>
          </cell>
          <cell r="G84">
            <v>16.75</v>
          </cell>
          <cell r="H84">
            <v>0</v>
          </cell>
          <cell r="J84">
            <v>0</v>
          </cell>
          <cell r="L84">
            <v>2.33</v>
          </cell>
          <cell r="N84">
            <v>0</v>
          </cell>
          <cell r="O84">
            <v>1.3</v>
          </cell>
          <cell r="P84">
            <v>0</v>
          </cell>
          <cell r="Q84">
            <v>0</v>
          </cell>
          <cell r="R84">
            <v>0</v>
          </cell>
          <cell r="S84">
            <v>0.12</v>
          </cell>
          <cell r="T84">
            <v>0.19</v>
          </cell>
          <cell r="U84">
            <v>0.35</v>
          </cell>
          <cell r="V84">
            <v>0.01</v>
          </cell>
          <cell r="W84">
            <v>0.01</v>
          </cell>
          <cell r="X84">
            <v>0.01</v>
          </cell>
          <cell r="Y84">
            <v>9.51</v>
          </cell>
          <cell r="Z84">
            <v>13.03</v>
          </cell>
          <cell r="AA84">
            <v>20.740000000000002</v>
          </cell>
        </row>
        <row r="85">
          <cell r="A85">
            <v>80</v>
          </cell>
          <cell r="B85" t="str">
            <v>29002</v>
          </cell>
          <cell r="C85" t="str">
            <v>29-2</v>
          </cell>
          <cell r="D85" t="str">
            <v>POLO</v>
          </cell>
          <cell r="E85">
            <v>5.75</v>
          </cell>
          <cell r="F85">
            <v>9.1999999999999993</v>
          </cell>
          <cell r="G85">
            <v>16.75</v>
          </cell>
          <cell r="H85">
            <v>0</v>
          </cell>
          <cell r="J85">
            <v>0</v>
          </cell>
          <cell r="L85">
            <v>1.25</v>
          </cell>
          <cell r="N85">
            <v>0.3</v>
          </cell>
          <cell r="O85">
            <v>0.92</v>
          </cell>
          <cell r="P85">
            <v>0.89</v>
          </cell>
          <cell r="Q85">
            <v>0.94</v>
          </cell>
          <cell r="R85">
            <v>1.06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9.1100000000000012</v>
          </cell>
          <cell r="Z85">
            <v>12.61</v>
          </cell>
          <cell r="AA85">
            <v>20.28</v>
          </cell>
        </row>
        <row r="86">
          <cell r="A86">
            <v>81</v>
          </cell>
          <cell r="B86" t="str">
            <v>30001</v>
          </cell>
          <cell r="C86" t="str">
            <v>30-1</v>
          </cell>
          <cell r="D86" t="str">
            <v>HANSON</v>
          </cell>
          <cell r="E86">
            <v>5.75</v>
          </cell>
          <cell r="F86">
            <v>9.1999999999999993</v>
          </cell>
          <cell r="G86">
            <v>16.75</v>
          </cell>
          <cell r="H86">
            <v>0</v>
          </cell>
          <cell r="J86">
            <v>0</v>
          </cell>
          <cell r="L86">
            <v>1.9</v>
          </cell>
          <cell r="N86">
            <v>0</v>
          </cell>
          <cell r="O86">
            <v>1.4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9.0500000000000007</v>
          </cell>
          <cell r="Z86">
            <v>12.5</v>
          </cell>
          <cell r="AA86">
            <v>20.049999999999997</v>
          </cell>
        </row>
        <row r="87">
          <cell r="A87">
            <v>82</v>
          </cell>
          <cell r="B87" t="str">
            <v>30002</v>
          </cell>
          <cell r="C87" t="str">
            <v>30-2</v>
          </cell>
          <cell r="D87" t="str">
            <v>EMERY</v>
          </cell>
          <cell r="E87">
            <v>5.75</v>
          </cell>
          <cell r="F87">
            <v>9.1999999999999993</v>
          </cell>
          <cell r="G87">
            <v>16.75</v>
          </cell>
          <cell r="H87">
            <v>0</v>
          </cell>
          <cell r="J87">
            <v>0</v>
          </cell>
          <cell r="L87">
            <v>1.55</v>
          </cell>
          <cell r="N87">
            <v>0</v>
          </cell>
          <cell r="O87">
            <v>1.4</v>
          </cell>
          <cell r="P87">
            <v>0</v>
          </cell>
          <cell r="Q87">
            <v>0</v>
          </cell>
          <cell r="R87">
            <v>0</v>
          </cell>
          <cell r="S87">
            <v>0.01</v>
          </cell>
          <cell r="T87">
            <v>0.02</v>
          </cell>
          <cell r="U87">
            <v>0.03</v>
          </cell>
          <cell r="V87">
            <v>0</v>
          </cell>
          <cell r="W87">
            <v>0</v>
          </cell>
          <cell r="X87">
            <v>0</v>
          </cell>
          <cell r="Y87">
            <v>8.7099999999999991</v>
          </cell>
          <cell r="Z87">
            <v>12.17</v>
          </cell>
          <cell r="AA87">
            <v>19.73</v>
          </cell>
        </row>
        <row r="88">
          <cell r="A88">
            <v>83</v>
          </cell>
          <cell r="B88" t="str">
            <v>31001</v>
          </cell>
          <cell r="C88" t="str">
            <v>31-1</v>
          </cell>
          <cell r="D88" t="str">
            <v>HARDING COUNTY</v>
          </cell>
          <cell r="E88">
            <v>5.75</v>
          </cell>
          <cell r="F88">
            <v>9.1999999999999993</v>
          </cell>
          <cell r="G88">
            <v>16.75</v>
          </cell>
          <cell r="H88">
            <v>0</v>
          </cell>
          <cell r="J88">
            <v>0</v>
          </cell>
          <cell r="L88">
            <v>0.18</v>
          </cell>
          <cell r="N88">
            <v>0</v>
          </cell>
          <cell r="O88">
            <v>0.53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6.46</v>
          </cell>
          <cell r="Z88">
            <v>9.9099999999999984</v>
          </cell>
          <cell r="AA88">
            <v>17.46</v>
          </cell>
        </row>
        <row r="89">
          <cell r="A89">
            <v>84</v>
          </cell>
          <cell r="B89" t="str">
            <v>32001</v>
          </cell>
          <cell r="C89" t="str">
            <v>32-1</v>
          </cell>
          <cell r="D89" t="str">
            <v>HARROLD</v>
          </cell>
          <cell r="E89">
            <v>5.75</v>
          </cell>
          <cell r="F89">
            <v>9.1999999999999993</v>
          </cell>
          <cell r="G89">
            <v>16.75</v>
          </cell>
          <cell r="H89">
            <v>0</v>
          </cell>
          <cell r="J89">
            <v>0</v>
          </cell>
          <cell r="L89">
            <v>0.25</v>
          </cell>
          <cell r="N89">
            <v>0</v>
          </cell>
          <cell r="O89">
            <v>0.52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6.52</v>
          </cell>
          <cell r="Z89">
            <v>9.9699999999999989</v>
          </cell>
          <cell r="AA89">
            <v>17.52</v>
          </cell>
        </row>
        <row r="90">
          <cell r="A90">
            <v>85</v>
          </cell>
          <cell r="B90" t="str">
            <v>32002</v>
          </cell>
          <cell r="C90" t="str">
            <v>32-2</v>
          </cell>
          <cell r="D90" t="str">
            <v>PIERRE</v>
          </cell>
          <cell r="E90">
            <v>5.75</v>
          </cell>
          <cell r="F90">
            <v>9.1999999999999993</v>
          </cell>
          <cell r="G90">
            <v>16.75</v>
          </cell>
          <cell r="H90">
            <v>1.05</v>
          </cell>
          <cell r="J90">
            <v>0</v>
          </cell>
          <cell r="L90">
            <v>3</v>
          </cell>
          <cell r="N90">
            <v>0</v>
          </cell>
          <cell r="O90">
            <v>1.4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11.200000000000001</v>
          </cell>
          <cell r="Z90">
            <v>14.65</v>
          </cell>
          <cell r="AA90">
            <v>22.2</v>
          </cell>
        </row>
        <row r="91">
          <cell r="A91">
            <v>86</v>
          </cell>
          <cell r="B91" t="str">
            <v>33001</v>
          </cell>
          <cell r="C91" t="str">
            <v>33-1</v>
          </cell>
          <cell r="D91" t="str">
            <v>FREEMAN</v>
          </cell>
          <cell r="E91">
            <v>5.75</v>
          </cell>
          <cell r="F91">
            <v>9.1999999999999993</v>
          </cell>
          <cell r="G91">
            <v>16.75</v>
          </cell>
          <cell r="H91">
            <v>0</v>
          </cell>
          <cell r="J91">
            <v>0</v>
          </cell>
          <cell r="L91">
            <v>2.74</v>
          </cell>
          <cell r="N91">
            <v>0.3</v>
          </cell>
          <cell r="O91">
            <v>1.4</v>
          </cell>
          <cell r="P91">
            <v>0</v>
          </cell>
          <cell r="Q91">
            <v>0</v>
          </cell>
          <cell r="R91">
            <v>0</v>
          </cell>
          <cell r="S91">
            <v>0.04</v>
          </cell>
          <cell r="T91">
            <v>0.06</v>
          </cell>
          <cell r="U91">
            <v>0.12</v>
          </cell>
          <cell r="V91">
            <v>0.01</v>
          </cell>
          <cell r="W91">
            <v>0.01</v>
          </cell>
          <cell r="X91">
            <v>0.01</v>
          </cell>
          <cell r="Y91">
            <v>10.24</v>
          </cell>
          <cell r="Z91">
            <v>13.71</v>
          </cell>
          <cell r="AA91">
            <v>21.320000000000004</v>
          </cell>
        </row>
        <row r="92">
          <cell r="A92">
            <v>87</v>
          </cell>
          <cell r="B92" t="str">
            <v>33002</v>
          </cell>
          <cell r="C92" t="str">
            <v>33-2</v>
          </cell>
          <cell r="D92" t="str">
            <v>MENNO</v>
          </cell>
          <cell r="E92">
            <v>5.75</v>
          </cell>
          <cell r="F92">
            <v>9.1999999999999993</v>
          </cell>
          <cell r="G92">
            <v>16.75</v>
          </cell>
          <cell r="H92">
            <v>0</v>
          </cell>
          <cell r="J92">
            <v>0</v>
          </cell>
          <cell r="L92">
            <v>2.37</v>
          </cell>
          <cell r="N92">
            <v>0.3</v>
          </cell>
          <cell r="O92">
            <v>1.4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9.8200000000000021</v>
          </cell>
          <cell r="Z92">
            <v>13.270000000000001</v>
          </cell>
          <cell r="AA92">
            <v>20.82</v>
          </cell>
        </row>
        <row r="93">
          <cell r="A93">
            <v>88</v>
          </cell>
          <cell r="B93" t="str">
            <v>33003</v>
          </cell>
          <cell r="C93" t="str">
            <v>33-3</v>
          </cell>
          <cell r="D93" t="str">
            <v>PARKSTON</v>
          </cell>
          <cell r="E93">
            <v>5.75</v>
          </cell>
          <cell r="F93">
            <v>9.1999999999999993</v>
          </cell>
          <cell r="G93">
            <v>16.75</v>
          </cell>
          <cell r="H93">
            <v>1.35</v>
          </cell>
          <cell r="J93">
            <v>0</v>
          </cell>
          <cell r="L93">
            <v>1.28</v>
          </cell>
          <cell r="N93">
            <v>0.28999999999999998</v>
          </cell>
          <cell r="O93">
            <v>1.26</v>
          </cell>
          <cell r="P93">
            <v>0</v>
          </cell>
          <cell r="Q93">
            <v>0</v>
          </cell>
          <cell r="R93">
            <v>0</v>
          </cell>
          <cell r="S93">
            <v>0.03</v>
          </cell>
          <cell r="T93">
            <v>0.05</v>
          </cell>
          <cell r="U93">
            <v>0.09</v>
          </cell>
          <cell r="V93">
            <v>0.01</v>
          </cell>
          <cell r="W93">
            <v>0.01</v>
          </cell>
          <cell r="X93">
            <v>0.01</v>
          </cell>
          <cell r="Y93">
            <v>9.9699999999999971</v>
          </cell>
          <cell r="Z93">
            <v>13.439999999999998</v>
          </cell>
          <cell r="AA93">
            <v>21.030000000000005</v>
          </cell>
        </row>
        <row r="94">
          <cell r="A94">
            <v>89</v>
          </cell>
          <cell r="B94" t="str">
            <v>33005</v>
          </cell>
          <cell r="C94" t="str">
            <v>33-5</v>
          </cell>
          <cell r="D94" t="str">
            <v>TRIPP-DELMONT</v>
          </cell>
          <cell r="E94">
            <v>5.75</v>
          </cell>
          <cell r="F94">
            <v>9.1999999999999993</v>
          </cell>
          <cell r="G94">
            <v>16.75</v>
          </cell>
          <cell r="H94">
            <v>0</v>
          </cell>
          <cell r="J94">
            <v>0</v>
          </cell>
          <cell r="L94">
            <v>1.01</v>
          </cell>
          <cell r="N94">
            <v>0.3</v>
          </cell>
          <cell r="O94">
            <v>1.39</v>
          </cell>
          <cell r="P94">
            <v>0</v>
          </cell>
          <cell r="Q94">
            <v>0</v>
          </cell>
          <cell r="R94">
            <v>0</v>
          </cell>
          <cell r="S94">
            <v>0.02</v>
          </cell>
          <cell r="T94">
            <v>0.03</v>
          </cell>
          <cell r="U94">
            <v>0.06</v>
          </cell>
          <cell r="V94">
            <v>0</v>
          </cell>
          <cell r="W94">
            <v>0</v>
          </cell>
          <cell r="X94">
            <v>0</v>
          </cell>
          <cell r="Y94">
            <v>8.4699999999999989</v>
          </cell>
          <cell r="Z94">
            <v>11.93</v>
          </cell>
          <cell r="AA94">
            <v>19.510000000000002</v>
          </cell>
        </row>
        <row r="95">
          <cell r="A95">
            <v>90</v>
          </cell>
          <cell r="B95" t="str">
            <v>34001</v>
          </cell>
          <cell r="C95" t="str">
            <v>34-1</v>
          </cell>
          <cell r="D95" t="str">
            <v>HYDE COUNTY</v>
          </cell>
          <cell r="E95">
            <v>5.66</v>
          </cell>
          <cell r="F95">
            <v>9.06</v>
          </cell>
          <cell r="G95">
            <v>16.489999999999998</v>
          </cell>
          <cell r="H95">
            <v>0</v>
          </cell>
          <cell r="J95">
            <v>0</v>
          </cell>
          <cell r="L95">
            <v>1.93</v>
          </cell>
          <cell r="N95">
            <v>0</v>
          </cell>
          <cell r="O95">
            <v>1.4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8.99</v>
          </cell>
          <cell r="Z95">
            <v>12.39</v>
          </cell>
          <cell r="AA95">
            <v>19.819999999999997</v>
          </cell>
        </row>
        <row r="96">
          <cell r="A96">
            <v>91</v>
          </cell>
          <cell r="B96" t="str">
            <v>35001</v>
          </cell>
          <cell r="C96" t="str">
            <v>35-1</v>
          </cell>
          <cell r="D96" t="str">
            <v>KADOKA</v>
          </cell>
          <cell r="E96">
            <v>5.19</v>
          </cell>
          <cell r="F96">
            <v>8.3000000000000007</v>
          </cell>
          <cell r="G96">
            <v>15.12</v>
          </cell>
          <cell r="H96">
            <v>0</v>
          </cell>
          <cell r="J96">
            <v>0</v>
          </cell>
          <cell r="L96">
            <v>1.56</v>
          </cell>
          <cell r="N96">
            <v>0</v>
          </cell>
          <cell r="O96">
            <v>1.4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8.15</v>
          </cell>
          <cell r="Z96">
            <v>11.260000000000002</v>
          </cell>
          <cell r="AA96">
            <v>18.079999999999998</v>
          </cell>
        </row>
        <row r="97">
          <cell r="A97">
            <v>92</v>
          </cell>
          <cell r="B97" t="str">
            <v>36001</v>
          </cell>
          <cell r="C97" t="str">
            <v>36-1</v>
          </cell>
          <cell r="D97" t="str">
            <v>ALPENA</v>
          </cell>
          <cell r="E97">
            <v>8.27</v>
          </cell>
          <cell r="F97">
            <v>13.23</v>
          </cell>
          <cell r="G97">
            <v>24.09</v>
          </cell>
          <cell r="H97">
            <v>0</v>
          </cell>
          <cell r="J97">
            <v>0</v>
          </cell>
          <cell r="L97">
            <v>1.67</v>
          </cell>
          <cell r="N97">
            <v>0</v>
          </cell>
          <cell r="O97">
            <v>1.38</v>
          </cell>
          <cell r="P97">
            <v>0</v>
          </cell>
          <cell r="Q97">
            <v>0</v>
          </cell>
          <cell r="R97">
            <v>0</v>
          </cell>
          <cell r="S97">
            <v>0.03</v>
          </cell>
          <cell r="T97">
            <v>0.05</v>
          </cell>
          <cell r="U97">
            <v>0.09</v>
          </cell>
          <cell r="V97">
            <v>0</v>
          </cell>
          <cell r="W97">
            <v>0</v>
          </cell>
          <cell r="X97">
            <v>0</v>
          </cell>
          <cell r="Y97">
            <v>11.35</v>
          </cell>
          <cell r="Z97">
            <v>16.330000000000002</v>
          </cell>
          <cell r="AA97">
            <v>27.229999999999997</v>
          </cell>
        </row>
        <row r="98">
          <cell r="A98">
            <v>93</v>
          </cell>
          <cell r="B98" t="str">
            <v>36002</v>
          </cell>
          <cell r="C98" t="str">
            <v>36-2</v>
          </cell>
          <cell r="D98" t="str">
            <v>WESSINGTON SPRINGS</v>
          </cell>
          <cell r="E98">
            <v>5.75</v>
          </cell>
          <cell r="F98">
            <v>9.1999999999999993</v>
          </cell>
          <cell r="G98">
            <v>16.75</v>
          </cell>
          <cell r="H98">
            <v>1.06</v>
          </cell>
          <cell r="I98" t="str">
            <v>*</v>
          </cell>
          <cell r="J98">
            <v>0</v>
          </cell>
          <cell r="L98">
            <v>1.32</v>
          </cell>
          <cell r="N98">
            <v>0.3</v>
          </cell>
          <cell r="O98">
            <v>1.4</v>
          </cell>
          <cell r="P98">
            <v>0</v>
          </cell>
          <cell r="Q98">
            <v>0</v>
          </cell>
          <cell r="R98">
            <v>0</v>
          </cell>
          <cell r="S98">
            <v>0.02</v>
          </cell>
          <cell r="T98">
            <v>0.03</v>
          </cell>
          <cell r="U98">
            <v>0.06</v>
          </cell>
          <cell r="V98">
            <v>0</v>
          </cell>
          <cell r="W98">
            <v>0</v>
          </cell>
          <cell r="X98">
            <v>0</v>
          </cell>
          <cell r="Y98">
            <v>9.8500000000000014</v>
          </cell>
          <cell r="Z98">
            <v>13.31</v>
          </cell>
          <cell r="AA98">
            <v>20.889999999999997</v>
          </cell>
        </row>
        <row r="99">
          <cell r="A99">
            <v>94</v>
          </cell>
          <cell r="B99" t="str">
            <v>37003</v>
          </cell>
          <cell r="C99" t="str">
            <v>37-3</v>
          </cell>
          <cell r="D99" t="str">
            <v>JONES COUNTY</v>
          </cell>
          <cell r="E99">
            <v>5.74</v>
          </cell>
          <cell r="F99">
            <v>9.18</v>
          </cell>
          <cell r="G99">
            <v>16.72</v>
          </cell>
          <cell r="H99">
            <v>0</v>
          </cell>
          <cell r="J99">
            <v>0</v>
          </cell>
          <cell r="L99">
            <v>0.65</v>
          </cell>
          <cell r="N99">
            <v>0.15</v>
          </cell>
          <cell r="O99">
            <v>1.1299999999999999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7.6700000000000008</v>
          </cell>
          <cell r="Z99">
            <v>11.11</v>
          </cell>
          <cell r="AA99">
            <v>18.649999999999995</v>
          </cell>
        </row>
        <row r="100">
          <cell r="A100">
            <v>95</v>
          </cell>
          <cell r="B100" t="str">
            <v>38001</v>
          </cell>
          <cell r="C100" t="str">
            <v>38-1</v>
          </cell>
          <cell r="D100" t="str">
            <v>ARLINGTON</v>
          </cell>
          <cell r="E100">
            <v>5.75</v>
          </cell>
          <cell r="F100">
            <v>9.1999999999999993</v>
          </cell>
          <cell r="G100">
            <v>16.75</v>
          </cell>
          <cell r="H100">
            <v>0</v>
          </cell>
          <cell r="J100">
            <v>0</v>
          </cell>
          <cell r="L100">
            <v>2.1</v>
          </cell>
          <cell r="N100">
            <v>0.24</v>
          </cell>
          <cell r="O100">
            <v>1.2</v>
          </cell>
          <cell r="P100">
            <v>0</v>
          </cell>
          <cell r="Q100">
            <v>0</v>
          </cell>
          <cell r="R100">
            <v>0</v>
          </cell>
          <cell r="S100">
            <v>0.04</v>
          </cell>
          <cell r="T100">
            <v>0.06</v>
          </cell>
          <cell r="U100">
            <v>0.12</v>
          </cell>
          <cell r="V100">
            <v>0</v>
          </cell>
          <cell r="W100">
            <v>0</v>
          </cell>
          <cell r="X100">
            <v>0</v>
          </cell>
          <cell r="Y100">
            <v>9.3299999999999983</v>
          </cell>
          <cell r="Z100">
            <v>12.799999999999999</v>
          </cell>
          <cell r="AA100">
            <v>20.41</v>
          </cell>
        </row>
        <row r="101">
          <cell r="A101">
            <v>96</v>
          </cell>
          <cell r="B101" t="str">
            <v>38002</v>
          </cell>
          <cell r="C101" t="str">
            <v>38-2</v>
          </cell>
          <cell r="D101" t="str">
            <v>DE SMET</v>
          </cell>
          <cell r="E101">
            <v>5.73</v>
          </cell>
          <cell r="F101">
            <v>9.17</v>
          </cell>
          <cell r="G101">
            <v>16.690000000000001</v>
          </cell>
          <cell r="H101">
            <v>2.8</v>
          </cell>
          <cell r="J101">
            <v>0</v>
          </cell>
          <cell r="L101">
            <v>0.76</v>
          </cell>
          <cell r="N101">
            <v>0</v>
          </cell>
          <cell r="O101">
            <v>1.3</v>
          </cell>
          <cell r="P101">
            <v>0</v>
          </cell>
          <cell r="Q101">
            <v>0</v>
          </cell>
          <cell r="R101">
            <v>0</v>
          </cell>
          <cell r="S101">
            <v>0.04</v>
          </cell>
          <cell r="T101">
            <v>0.06</v>
          </cell>
          <cell r="U101">
            <v>0.12</v>
          </cell>
          <cell r="V101">
            <v>0</v>
          </cell>
          <cell r="W101">
            <v>0</v>
          </cell>
          <cell r="X101">
            <v>0</v>
          </cell>
          <cell r="Y101">
            <v>10.63</v>
          </cell>
          <cell r="Z101">
            <v>14.09</v>
          </cell>
          <cell r="AA101">
            <v>21.670000000000005</v>
          </cell>
        </row>
        <row r="102">
          <cell r="A102">
            <v>97</v>
          </cell>
          <cell r="B102" t="str">
            <v>38003</v>
          </cell>
          <cell r="C102" t="str">
            <v>38-3</v>
          </cell>
          <cell r="D102" t="str">
            <v>LAKE PRESTON</v>
          </cell>
          <cell r="E102">
            <v>5.75</v>
          </cell>
          <cell r="F102">
            <v>9.1999999999999993</v>
          </cell>
          <cell r="G102">
            <v>16.75</v>
          </cell>
          <cell r="H102">
            <v>0</v>
          </cell>
          <cell r="J102">
            <v>0</v>
          </cell>
          <cell r="L102">
            <v>1.1000000000000001</v>
          </cell>
          <cell r="N102">
            <v>0</v>
          </cell>
          <cell r="O102">
            <v>1.21</v>
          </cell>
          <cell r="P102">
            <v>0</v>
          </cell>
          <cell r="Q102">
            <v>0</v>
          </cell>
          <cell r="R102">
            <v>0</v>
          </cell>
          <cell r="S102">
            <v>0.01</v>
          </cell>
          <cell r="T102">
            <v>0.02</v>
          </cell>
          <cell r="U102">
            <v>0.03</v>
          </cell>
          <cell r="V102">
            <v>0</v>
          </cell>
          <cell r="W102">
            <v>0</v>
          </cell>
          <cell r="X102">
            <v>0</v>
          </cell>
          <cell r="Y102">
            <v>8.0699999999999985</v>
          </cell>
          <cell r="Z102">
            <v>11.529999999999998</v>
          </cell>
          <cell r="AA102">
            <v>19.090000000000003</v>
          </cell>
        </row>
        <row r="103">
          <cell r="A103">
            <v>98</v>
          </cell>
          <cell r="B103" t="str">
            <v>39001</v>
          </cell>
          <cell r="C103" t="str">
            <v>39-1</v>
          </cell>
          <cell r="D103" t="str">
            <v>CHESTER AREA</v>
          </cell>
          <cell r="E103">
            <v>5.75</v>
          </cell>
          <cell r="F103">
            <v>9.1999999999999993</v>
          </cell>
          <cell r="G103">
            <v>16.75</v>
          </cell>
          <cell r="H103">
            <v>0.97</v>
          </cell>
          <cell r="J103">
            <v>0</v>
          </cell>
          <cell r="L103">
            <v>3</v>
          </cell>
          <cell r="N103">
            <v>0</v>
          </cell>
          <cell r="O103">
            <v>1.4</v>
          </cell>
          <cell r="P103">
            <v>0</v>
          </cell>
          <cell r="Q103">
            <v>0</v>
          </cell>
          <cell r="R103">
            <v>0</v>
          </cell>
          <cell r="S103">
            <v>0.02</v>
          </cell>
          <cell r="T103">
            <v>0.03</v>
          </cell>
          <cell r="U103">
            <v>0.06</v>
          </cell>
          <cell r="V103">
            <v>0</v>
          </cell>
          <cell r="W103">
            <v>0</v>
          </cell>
          <cell r="X103">
            <v>0</v>
          </cell>
          <cell r="Y103">
            <v>11.139999999999999</v>
          </cell>
          <cell r="Z103">
            <v>14.6</v>
          </cell>
          <cell r="AA103">
            <v>22.179999999999996</v>
          </cell>
        </row>
        <row r="104">
          <cell r="A104">
            <v>99</v>
          </cell>
          <cell r="B104" t="str">
            <v>39002</v>
          </cell>
          <cell r="C104" t="str">
            <v>39-2</v>
          </cell>
          <cell r="D104" t="str">
            <v>LAKE CENTRAL</v>
          </cell>
          <cell r="E104">
            <v>5.75</v>
          </cell>
          <cell r="F104">
            <v>9.1999999999999993</v>
          </cell>
          <cell r="G104">
            <v>16.75</v>
          </cell>
          <cell r="H104">
            <v>0</v>
          </cell>
          <cell r="J104">
            <v>0</v>
          </cell>
          <cell r="L104">
            <v>3</v>
          </cell>
          <cell r="N104">
            <v>0</v>
          </cell>
          <cell r="O104">
            <v>1.4</v>
          </cell>
          <cell r="P104">
            <v>0</v>
          </cell>
          <cell r="Q104">
            <v>0</v>
          </cell>
          <cell r="R104">
            <v>0</v>
          </cell>
          <cell r="S104">
            <v>7.0000000000000007E-2</v>
          </cell>
          <cell r="T104">
            <v>0.11</v>
          </cell>
          <cell r="U104">
            <v>0.2</v>
          </cell>
          <cell r="V104">
            <v>0.01</v>
          </cell>
          <cell r="W104">
            <v>0.01</v>
          </cell>
          <cell r="X104">
            <v>0.01</v>
          </cell>
          <cell r="Y104">
            <v>10.23</v>
          </cell>
          <cell r="Z104">
            <v>13.719999999999999</v>
          </cell>
          <cell r="AA104">
            <v>21.36</v>
          </cell>
        </row>
        <row r="105">
          <cell r="A105">
            <v>100</v>
          </cell>
          <cell r="B105" t="str">
            <v>39004</v>
          </cell>
          <cell r="C105" t="str">
            <v>39-4</v>
          </cell>
          <cell r="D105" t="str">
            <v>RUTLAND</v>
          </cell>
          <cell r="E105">
            <v>8.17</v>
          </cell>
          <cell r="F105">
            <v>13.07</v>
          </cell>
          <cell r="G105">
            <v>23.8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O105">
            <v>1.37</v>
          </cell>
          <cell r="P105">
            <v>0</v>
          </cell>
          <cell r="Q105">
            <v>0</v>
          </cell>
          <cell r="R105">
            <v>0</v>
          </cell>
          <cell r="S105">
            <v>0.02</v>
          </cell>
          <cell r="T105">
            <v>0.03</v>
          </cell>
          <cell r="U105">
            <v>0.06</v>
          </cell>
          <cell r="V105">
            <v>0</v>
          </cell>
          <cell r="W105">
            <v>0</v>
          </cell>
          <cell r="X105">
            <v>0</v>
          </cell>
          <cell r="Y105">
            <v>9.5599999999999987</v>
          </cell>
          <cell r="Z105">
            <v>14.47</v>
          </cell>
          <cell r="AA105">
            <v>25.23</v>
          </cell>
        </row>
        <row r="106">
          <cell r="A106">
            <v>101</v>
          </cell>
          <cell r="B106" t="str">
            <v>39005</v>
          </cell>
          <cell r="C106" t="str">
            <v>39-5</v>
          </cell>
          <cell r="D106" t="str">
            <v>OLDHAM-RAMONA</v>
          </cell>
          <cell r="E106">
            <v>8.6</v>
          </cell>
          <cell r="F106">
            <v>13.759999999999998</v>
          </cell>
          <cell r="G106">
            <v>25.05</v>
          </cell>
          <cell r="H106">
            <v>0</v>
          </cell>
          <cell r="J106">
            <v>0</v>
          </cell>
          <cell r="L106">
            <v>0.32</v>
          </cell>
          <cell r="N106">
            <v>0</v>
          </cell>
          <cell r="O106">
            <v>1.4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10.32</v>
          </cell>
          <cell r="Z106">
            <v>15.479999999999999</v>
          </cell>
          <cell r="AA106">
            <v>26.77</v>
          </cell>
        </row>
        <row r="107">
          <cell r="A107">
            <v>102</v>
          </cell>
          <cell r="B107" t="str">
            <v>40001</v>
          </cell>
          <cell r="C107" t="str">
            <v>40-1</v>
          </cell>
          <cell r="D107" t="str">
            <v>LEAD-DEADWOOD</v>
          </cell>
          <cell r="E107">
            <v>5.24</v>
          </cell>
          <cell r="F107">
            <v>8.3800000000000008</v>
          </cell>
          <cell r="G107">
            <v>15.26</v>
          </cell>
          <cell r="H107">
            <v>0</v>
          </cell>
          <cell r="J107">
            <v>0</v>
          </cell>
          <cell r="L107">
            <v>1.72</v>
          </cell>
          <cell r="N107">
            <v>0.28000000000000003</v>
          </cell>
          <cell r="O107">
            <v>1.4</v>
          </cell>
          <cell r="P107">
            <v>0</v>
          </cell>
          <cell r="Q107">
            <v>0</v>
          </cell>
          <cell r="R107">
            <v>0</v>
          </cell>
          <cell r="S107">
            <v>0.01</v>
          </cell>
          <cell r="T107">
            <v>0.02</v>
          </cell>
          <cell r="U107">
            <v>0.03</v>
          </cell>
          <cell r="V107">
            <v>0</v>
          </cell>
          <cell r="W107">
            <v>0</v>
          </cell>
          <cell r="X107">
            <v>0</v>
          </cell>
          <cell r="Y107">
            <v>8.65</v>
          </cell>
          <cell r="Z107">
            <v>11.8</v>
          </cell>
          <cell r="AA107">
            <v>18.690000000000001</v>
          </cell>
        </row>
        <row r="108">
          <cell r="A108">
            <v>103</v>
          </cell>
          <cell r="B108" t="str">
            <v>40002</v>
          </cell>
          <cell r="C108" t="str">
            <v>40-2</v>
          </cell>
          <cell r="D108" t="str">
            <v>SPEARFISH</v>
          </cell>
          <cell r="E108">
            <v>5.75</v>
          </cell>
          <cell r="F108">
            <v>9.1999999999999993</v>
          </cell>
          <cell r="G108">
            <v>16.75</v>
          </cell>
          <cell r="H108">
            <v>1.42</v>
          </cell>
          <cell r="J108">
            <v>0</v>
          </cell>
          <cell r="L108">
            <v>3</v>
          </cell>
          <cell r="N108">
            <v>0</v>
          </cell>
          <cell r="O108">
            <v>1.4</v>
          </cell>
          <cell r="P108">
            <v>0</v>
          </cell>
          <cell r="Q108">
            <v>0</v>
          </cell>
          <cell r="R108">
            <v>0</v>
          </cell>
          <cell r="S108">
            <v>0.01</v>
          </cell>
          <cell r="T108">
            <v>0.02</v>
          </cell>
          <cell r="U108">
            <v>0.03</v>
          </cell>
          <cell r="V108">
            <v>0</v>
          </cell>
          <cell r="W108">
            <v>0</v>
          </cell>
          <cell r="X108">
            <v>0</v>
          </cell>
          <cell r="Y108">
            <v>11.58</v>
          </cell>
          <cell r="Z108">
            <v>15.04</v>
          </cell>
          <cell r="AA108">
            <v>22.6</v>
          </cell>
        </row>
        <row r="109">
          <cell r="A109">
            <v>104</v>
          </cell>
          <cell r="B109" t="str">
            <v>41001</v>
          </cell>
          <cell r="C109" t="str">
            <v>41-1</v>
          </cell>
          <cell r="D109" t="str">
            <v>CANTON</v>
          </cell>
          <cell r="E109">
            <v>5.75</v>
          </cell>
          <cell r="F109">
            <v>9.1999999999999993</v>
          </cell>
          <cell r="G109">
            <v>16.75</v>
          </cell>
          <cell r="H109">
            <v>2.85</v>
          </cell>
          <cell r="J109">
            <v>0</v>
          </cell>
          <cell r="L109">
            <v>2.65</v>
          </cell>
          <cell r="N109">
            <v>0</v>
          </cell>
          <cell r="O109">
            <v>1.4</v>
          </cell>
          <cell r="P109">
            <v>0</v>
          </cell>
          <cell r="Q109">
            <v>0</v>
          </cell>
          <cell r="R109">
            <v>0</v>
          </cell>
          <cell r="S109">
            <v>0.13</v>
          </cell>
          <cell r="T109">
            <v>0.21</v>
          </cell>
          <cell r="U109">
            <v>0.38</v>
          </cell>
          <cell r="V109">
            <v>0.02</v>
          </cell>
          <cell r="W109">
            <v>0.02</v>
          </cell>
          <cell r="X109">
            <v>0.02</v>
          </cell>
          <cell r="Y109">
            <v>12.8</v>
          </cell>
          <cell r="Z109">
            <v>16.329999999999998</v>
          </cell>
          <cell r="AA109">
            <v>24.049999999999997</v>
          </cell>
        </row>
        <row r="110">
          <cell r="A110">
            <v>105</v>
          </cell>
          <cell r="B110" t="str">
            <v>41002</v>
          </cell>
          <cell r="C110" t="str">
            <v>41-2</v>
          </cell>
          <cell r="D110" t="str">
            <v>HARRISBURG</v>
          </cell>
          <cell r="E110">
            <v>5.75</v>
          </cell>
          <cell r="F110">
            <v>9.1999999999999993</v>
          </cell>
          <cell r="G110">
            <v>16.75</v>
          </cell>
          <cell r="H110">
            <v>0.97</v>
          </cell>
          <cell r="I110" t="str">
            <v>*</v>
          </cell>
          <cell r="J110">
            <v>0.41</v>
          </cell>
          <cell r="K110" t="str">
            <v>*</v>
          </cell>
          <cell r="L110">
            <v>1.34</v>
          </cell>
          <cell r="N110">
            <v>0.3</v>
          </cell>
          <cell r="O110">
            <v>1.4</v>
          </cell>
          <cell r="P110">
            <v>0</v>
          </cell>
          <cell r="Q110">
            <v>0</v>
          </cell>
          <cell r="R110">
            <v>0</v>
          </cell>
          <cell r="S110">
            <v>0.01</v>
          </cell>
          <cell r="T110">
            <v>0.02</v>
          </cell>
          <cell r="U110">
            <v>0.03</v>
          </cell>
          <cell r="V110">
            <v>0</v>
          </cell>
          <cell r="W110">
            <v>0</v>
          </cell>
          <cell r="X110">
            <v>0</v>
          </cell>
          <cell r="Y110">
            <v>10.180000000000001</v>
          </cell>
          <cell r="Z110">
            <v>13.64</v>
          </cell>
          <cell r="AA110">
            <v>21.2</v>
          </cell>
        </row>
        <row r="111">
          <cell r="A111">
            <v>106</v>
          </cell>
          <cell r="B111" t="str">
            <v>41004</v>
          </cell>
          <cell r="C111" t="str">
            <v>41-4</v>
          </cell>
          <cell r="D111" t="str">
            <v>LENNOX</v>
          </cell>
          <cell r="E111">
            <v>5.75</v>
          </cell>
          <cell r="F111">
            <v>9.1999999999999993</v>
          </cell>
          <cell r="G111">
            <v>16.75</v>
          </cell>
          <cell r="H111">
            <v>0.6</v>
          </cell>
          <cell r="J111">
            <v>0</v>
          </cell>
          <cell r="L111">
            <v>3</v>
          </cell>
          <cell r="N111">
            <v>0</v>
          </cell>
          <cell r="O111">
            <v>1.4</v>
          </cell>
          <cell r="P111">
            <v>0</v>
          </cell>
          <cell r="Q111">
            <v>0</v>
          </cell>
          <cell r="R111">
            <v>0</v>
          </cell>
          <cell r="S111">
            <v>0.01</v>
          </cell>
          <cell r="T111">
            <v>0.02</v>
          </cell>
          <cell r="U111">
            <v>0.03</v>
          </cell>
          <cell r="V111">
            <v>0</v>
          </cell>
          <cell r="W111">
            <v>0</v>
          </cell>
          <cell r="X111">
            <v>0</v>
          </cell>
          <cell r="Y111">
            <v>10.76</v>
          </cell>
          <cell r="Z111">
            <v>14.219999999999999</v>
          </cell>
          <cell r="AA111">
            <v>21.78</v>
          </cell>
        </row>
        <row r="112">
          <cell r="A112">
            <v>107</v>
          </cell>
          <cell r="B112" t="str">
            <v>42001</v>
          </cell>
          <cell r="C112" t="str">
            <v>42-1</v>
          </cell>
          <cell r="D112" t="str">
            <v>LYMAN</v>
          </cell>
          <cell r="E112">
            <v>5.75</v>
          </cell>
          <cell r="F112">
            <v>9.1999999999999993</v>
          </cell>
          <cell r="G112">
            <v>16.75</v>
          </cell>
          <cell r="H112">
            <v>0</v>
          </cell>
          <cell r="J112">
            <v>0</v>
          </cell>
          <cell r="L112">
            <v>0.82</v>
          </cell>
          <cell r="N112">
            <v>0.3</v>
          </cell>
          <cell r="O112">
            <v>1.4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8.27</v>
          </cell>
          <cell r="Z112">
            <v>11.72</v>
          </cell>
          <cell r="AA112">
            <v>19.27</v>
          </cell>
        </row>
        <row r="113">
          <cell r="A113">
            <v>108</v>
          </cell>
          <cell r="B113" t="str">
            <v>43001</v>
          </cell>
          <cell r="C113" t="str">
            <v>43-1</v>
          </cell>
          <cell r="D113" t="str">
            <v>CANISTOTA</v>
          </cell>
          <cell r="E113">
            <v>5.75</v>
          </cell>
          <cell r="F113">
            <v>9.1999999999999993</v>
          </cell>
          <cell r="G113">
            <v>16.75</v>
          </cell>
          <cell r="H113">
            <v>0</v>
          </cell>
          <cell r="J113">
            <v>0</v>
          </cell>
          <cell r="L113">
            <v>2.31</v>
          </cell>
          <cell r="N113">
            <v>0</v>
          </cell>
          <cell r="O113">
            <v>1.37</v>
          </cell>
          <cell r="P113">
            <v>0</v>
          </cell>
          <cell r="Q113">
            <v>0</v>
          </cell>
          <cell r="R113">
            <v>0</v>
          </cell>
          <cell r="S113">
            <v>0.01</v>
          </cell>
          <cell r="T113">
            <v>0.02</v>
          </cell>
          <cell r="U113">
            <v>0.03</v>
          </cell>
          <cell r="V113">
            <v>0</v>
          </cell>
          <cell r="W113">
            <v>0</v>
          </cell>
          <cell r="X113">
            <v>0</v>
          </cell>
          <cell r="Y113">
            <v>9.44</v>
          </cell>
          <cell r="Z113">
            <v>12.899999999999999</v>
          </cell>
          <cell r="AA113">
            <v>20.46</v>
          </cell>
        </row>
        <row r="114">
          <cell r="A114">
            <v>109</v>
          </cell>
          <cell r="B114" t="str">
            <v>43002</v>
          </cell>
          <cell r="C114" t="str">
            <v>43-2</v>
          </cell>
          <cell r="D114" t="str">
            <v>MONTROSE</v>
          </cell>
          <cell r="E114">
            <v>5.75</v>
          </cell>
          <cell r="F114">
            <v>9.1999999999999993</v>
          </cell>
          <cell r="G114">
            <v>16.75</v>
          </cell>
          <cell r="H114">
            <v>0</v>
          </cell>
          <cell r="J114">
            <v>0</v>
          </cell>
          <cell r="L114">
            <v>1.34</v>
          </cell>
          <cell r="N114">
            <v>0</v>
          </cell>
          <cell r="O114">
            <v>1.4</v>
          </cell>
          <cell r="P114">
            <v>0</v>
          </cell>
          <cell r="Q114">
            <v>0</v>
          </cell>
          <cell r="R114">
            <v>0</v>
          </cell>
          <cell r="S114">
            <v>0.05</v>
          </cell>
          <cell r="T114">
            <v>0.08</v>
          </cell>
          <cell r="U114">
            <v>0.15</v>
          </cell>
          <cell r="V114">
            <v>0.01</v>
          </cell>
          <cell r="W114">
            <v>0.01</v>
          </cell>
          <cell r="X114">
            <v>0.01</v>
          </cell>
          <cell r="Y114">
            <v>8.5500000000000007</v>
          </cell>
          <cell r="Z114">
            <v>12.03</v>
          </cell>
          <cell r="AA114">
            <v>19.649999999999999</v>
          </cell>
        </row>
        <row r="115">
          <cell r="A115">
            <v>110</v>
          </cell>
          <cell r="B115" t="str">
            <v>43006</v>
          </cell>
          <cell r="C115" t="str">
            <v>43-6</v>
          </cell>
          <cell r="D115" t="str">
            <v>BRIDGEWATER</v>
          </cell>
          <cell r="E115">
            <v>5.75</v>
          </cell>
          <cell r="F115">
            <v>9.1999999999999993</v>
          </cell>
          <cell r="G115">
            <v>16.75</v>
          </cell>
          <cell r="H115">
            <v>0</v>
          </cell>
          <cell r="J115">
            <v>0</v>
          </cell>
          <cell r="L115">
            <v>2.99</v>
          </cell>
          <cell r="N115">
            <v>0</v>
          </cell>
          <cell r="O115">
            <v>1.4</v>
          </cell>
          <cell r="P115">
            <v>0</v>
          </cell>
          <cell r="Q115">
            <v>0</v>
          </cell>
          <cell r="R115">
            <v>0</v>
          </cell>
          <cell r="S115">
            <v>0.02</v>
          </cell>
          <cell r="T115">
            <v>0.03</v>
          </cell>
          <cell r="U115">
            <v>0.06</v>
          </cell>
          <cell r="V115">
            <v>0</v>
          </cell>
          <cell r="W115">
            <v>0</v>
          </cell>
          <cell r="X115">
            <v>0</v>
          </cell>
          <cell r="Y115">
            <v>10.16</v>
          </cell>
          <cell r="Z115">
            <v>13.62</v>
          </cell>
          <cell r="AA115">
            <v>21.2</v>
          </cell>
        </row>
        <row r="116">
          <cell r="A116">
            <v>111</v>
          </cell>
          <cell r="B116" t="str">
            <v>43007</v>
          </cell>
          <cell r="C116" t="str">
            <v>43-7</v>
          </cell>
          <cell r="D116" t="str">
            <v>MC COOK CENTRAL</v>
          </cell>
          <cell r="E116">
            <v>5.75</v>
          </cell>
          <cell r="F116">
            <v>9.1999999999999993</v>
          </cell>
          <cell r="G116">
            <v>16.75</v>
          </cell>
          <cell r="H116">
            <v>0</v>
          </cell>
          <cell r="J116">
            <v>0</v>
          </cell>
          <cell r="L116">
            <v>1.64</v>
          </cell>
          <cell r="N116">
            <v>0</v>
          </cell>
          <cell r="O116">
            <v>1.4</v>
          </cell>
          <cell r="P116">
            <v>0</v>
          </cell>
          <cell r="Q116">
            <v>0</v>
          </cell>
          <cell r="R116">
            <v>0</v>
          </cell>
          <cell r="S116">
            <v>0.03</v>
          </cell>
          <cell r="T116">
            <v>0.05</v>
          </cell>
          <cell r="U116">
            <v>0.09</v>
          </cell>
          <cell r="V116">
            <v>0.01</v>
          </cell>
          <cell r="W116">
            <v>0.01</v>
          </cell>
          <cell r="X116">
            <v>0.01</v>
          </cell>
          <cell r="Y116">
            <v>8.8299999999999983</v>
          </cell>
          <cell r="Z116">
            <v>12.3</v>
          </cell>
          <cell r="AA116">
            <v>19.89</v>
          </cell>
        </row>
        <row r="117">
          <cell r="A117">
            <v>112</v>
          </cell>
          <cell r="B117" t="str">
            <v>44001</v>
          </cell>
          <cell r="C117" t="str">
            <v>44-1</v>
          </cell>
          <cell r="D117" t="str">
            <v>EUREKA</v>
          </cell>
          <cell r="E117">
            <v>5.75</v>
          </cell>
          <cell r="F117">
            <v>9.1999999999999993</v>
          </cell>
          <cell r="G117">
            <v>16.75</v>
          </cell>
          <cell r="H117">
            <v>0</v>
          </cell>
          <cell r="J117">
            <v>0</v>
          </cell>
          <cell r="L117">
            <v>1.84</v>
          </cell>
          <cell r="N117">
            <v>0.16</v>
          </cell>
          <cell r="O117">
            <v>0.86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8.61</v>
          </cell>
          <cell r="Z117">
            <v>12.059999999999999</v>
          </cell>
          <cell r="AA117">
            <v>19.61</v>
          </cell>
        </row>
        <row r="118">
          <cell r="A118">
            <v>113</v>
          </cell>
          <cell r="B118" t="str">
            <v>44002</v>
          </cell>
          <cell r="C118" t="str">
            <v>44-2</v>
          </cell>
          <cell r="D118" t="str">
            <v>LEOLA</v>
          </cell>
          <cell r="E118">
            <v>5.75</v>
          </cell>
          <cell r="F118">
            <v>9.1999999999999993</v>
          </cell>
          <cell r="G118">
            <v>16.75</v>
          </cell>
          <cell r="H118">
            <v>0</v>
          </cell>
          <cell r="J118">
            <v>0</v>
          </cell>
          <cell r="L118">
            <v>0.67</v>
          </cell>
          <cell r="N118">
            <v>0.3</v>
          </cell>
          <cell r="O118">
            <v>1.06</v>
          </cell>
          <cell r="P118">
            <v>0</v>
          </cell>
          <cell r="Q118">
            <v>0</v>
          </cell>
          <cell r="R118">
            <v>0</v>
          </cell>
          <cell r="S118">
            <v>0.04</v>
          </cell>
          <cell r="T118">
            <v>0.06</v>
          </cell>
          <cell r="U118">
            <v>0.12</v>
          </cell>
          <cell r="V118">
            <v>0.01</v>
          </cell>
          <cell r="W118">
            <v>0.01</v>
          </cell>
          <cell r="X118">
            <v>0.01</v>
          </cell>
          <cell r="Y118">
            <v>7.8299999999999992</v>
          </cell>
          <cell r="Z118">
            <v>11.3</v>
          </cell>
          <cell r="AA118">
            <v>18.910000000000004</v>
          </cell>
        </row>
        <row r="119">
          <cell r="A119">
            <v>114</v>
          </cell>
          <cell r="B119" t="str">
            <v>45001</v>
          </cell>
          <cell r="C119" t="str">
            <v>45-1</v>
          </cell>
          <cell r="D119" t="str">
            <v>BRITTON</v>
          </cell>
          <cell r="E119">
            <v>5.75</v>
          </cell>
          <cell r="F119">
            <v>9.1999999999999993</v>
          </cell>
          <cell r="G119">
            <v>16.75</v>
          </cell>
          <cell r="H119">
            <v>0</v>
          </cell>
          <cell r="J119">
            <v>0</v>
          </cell>
          <cell r="L119">
            <v>2.1</v>
          </cell>
          <cell r="N119">
            <v>0.3</v>
          </cell>
          <cell r="O119">
            <v>1.05</v>
          </cell>
          <cell r="P119">
            <v>0</v>
          </cell>
          <cell r="Q119">
            <v>0</v>
          </cell>
          <cell r="R119">
            <v>0</v>
          </cell>
          <cell r="S119">
            <v>0.05</v>
          </cell>
          <cell r="T119">
            <v>0.08</v>
          </cell>
          <cell r="U119">
            <v>0.15</v>
          </cell>
          <cell r="V119">
            <v>0.01</v>
          </cell>
          <cell r="W119">
            <v>0.01</v>
          </cell>
          <cell r="X119">
            <v>0.01</v>
          </cell>
          <cell r="Y119">
            <v>9.2600000000000016</v>
          </cell>
          <cell r="Z119">
            <v>12.74</v>
          </cell>
          <cell r="AA119">
            <v>20.360000000000003</v>
          </cell>
        </row>
        <row r="120">
          <cell r="A120">
            <v>115</v>
          </cell>
          <cell r="B120" t="str">
            <v>45002</v>
          </cell>
          <cell r="C120" t="str">
            <v>45-2</v>
          </cell>
          <cell r="D120" t="str">
            <v>LANGFORD</v>
          </cell>
          <cell r="E120">
            <v>5.75</v>
          </cell>
          <cell r="F120">
            <v>9.1999999999999993</v>
          </cell>
          <cell r="G120">
            <v>16.75</v>
          </cell>
          <cell r="H120">
            <v>0</v>
          </cell>
          <cell r="J120">
            <v>0</v>
          </cell>
          <cell r="L120">
            <v>2.02</v>
          </cell>
          <cell r="N120">
            <v>0.3</v>
          </cell>
          <cell r="O120">
            <v>1.21</v>
          </cell>
          <cell r="P120">
            <v>0</v>
          </cell>
          <cell r="Q120">
            <v>0</v>
          </cell>
          <cell r="R120">
            <v>0</v>
          </cell>
          <cell r="S120">
            <v>0.04</v>
          </cell>
          <cell r="T120">
            <v>0.06</v>
          </cell>
          <cell r="U120">
            <v>0.12</v>
          </cell>
          <cell r="V120">
            <v>0</v>
          </cell>
          <cell r="W120">
            <v>0</v>
          </cell>
          <cell r="X120">
            <v>0</v>
          </cell>
          <cell r="Y120">
            <v>9.32</v>
          </cell>
          <cell r="Z120">
            <v>12.790000000000001</v>
          </cell>
          <cell r="AA120">
            <v>20.400000000000002</v>
          </cell>
        </row>
        <row r="121">
          <cell r="A121">
            <v>116</v>
          </cell>
          <cell r="B121" t="str">
            <v>45003</v>
          </cell>
          <cell r="C121" t="str">
            <v>45-3</v>
          </cell>
          <cell r="D121" t="str">
            <v>VEBLEN</v>
          </cell>
          <cell r="E121">
            <v>5.75</v>
          </cell>
          <cell r="F121">
            <v>9.1999999999999993</v>
          </cell>
          <cell r="G121">
            <v>16.75</v>
          </cell>
          <cell r="H121">
            <v>0</v>
          </cell>
          <cell r="J121">
            <v>0</v>
          </cell>
          <cell r="L121">
            <v>1.97</v>
          </cell>
          <cell r="N121">
            <v>0</v>
          </cell>
          <cell r="O121">
            <v>1.36</v>
          </cell>
          <cell r="P121">
            <v>0</v>
          </cell>
          <cell r="Q121">
            <v>0</v>
          </cell>
          <cell r="R121">
            <v>0</v>
          </cell>
          <cell r="S121">
            <v>0.01</v>
          </cell>
          <cell r="T121">
            <v>0.02</v>
          </cell>
          <cell r="U121">
            <v>0.03</v>
          </cell>
          <cell r="V121">
            <v>0</v>
          </cell>
          <cell r="W121">
            <v>0</v>
          </cell>
          <cell r="X121">
            <v>0</v>
          </cell>
          <cell r="Y121">
            <v>9.09</v>
          </cell>
          <cell r="Z121">
            <v>12.549999999999999</v>
          </cell>
          <cell r="AA121">
            <v>20.11</v>
          </cell>
        </row>
        <row r="122">
          <cell r="A122">
            <v>117</v>
          </cell>
          <cell r="B122" t="str">
            <v>46001</v>
          </cell>
          <cell r="C122" t="str">
            <v>46-1</v>
          </cell>
          <cell r="D122" t="str">
            <v>MEADE</v>
          </cell>
          <cell r="E122">
            <v>5.75</v>
          </cell>
          <cell r="F122">
            <v>9.1999999999999993</v>
          </cell>
          <cell r="G122">
            <v>16.75</v>
          </cell>
          <cell r="H122">
            <v>0</v>
          </cell>
          <cell r="J122">
            <v>0</v>
          </cell>
          <cell r="L122">
            <v>2.08</v>
          </cell>
          <cell r="N122">
            <v>0</v>
          </cell>
          <cell r="O122">
            <v>1.4</v>
          </cell>
          <cell r="P122">
            <v>0</v>
          </cell>
          <cell r="Q122">
            <v>0</v>
          </cell>
          <cell r="R122">
            <v>0</v>
          </cell>
          <cell r="S122">
            <v>0.06</v>
          </cell>
          <cell r="T122">
            <v>0.1</v>
          </cell>
          <cell r="U122">
            <v>0.17</v>
          </cell>
          <cell r="V122">
            <v>0.01</v>
          </cell>
          <cell r="W122">
            <v>0.01</v>
          </cell>
          <cell r="X122">
            <v>0.01</v>
          </cell>
          <cell r="Y122">
            <v>9.3000000000000007</v>
          </cell>
          <cell r="Z122">
            <v>12.79</v>
          </cell>
          <cell r="AA122">
            <v>20.41</v>
          </cell>
        </row>
        <row r="123">
          <cell r="A123">
            <v>118</v>
          </cell>
          <cell r="B123" t="str">
            <v>46002</v>
          </cell>
          <cell r="C123" t="str">
            <v>46-2</v>
          </cell>
          <cell r="D123" t="str">
            <v>FAITH</v>
          </cell>
          <cell r="E123">
            <v>5.75</v>
          </cell>
          <cell r="F123">
            <v>9.1999999999999993</v>
          </cell>
          <cell r="G123">
            <v>16.75</v>
          </cell>
          <cell r="H123">
            <v>0</v>
          </cell>
          <cell r="J123">
            <v>0</v>
          </cell>
          <cell r="L123">
            <v>1.1000000000000001</v>
          </cell>
          <cell r="N123">
            <v>0</v>
          </cell>
          <cell r="O123">
            <v>1.19</v>
          </cell>
          <cell r="P123">
            <v>0</v>
          </cell>
          <cell r="Q123">
            <v>0</v>
          </cell>
          <cell r="R123">
            <v>0</v>
          </cell>
          <cell r="S123">
            <v>0.01</v>
          </cell>
          <cell r="T123">
            <v>0.02</v>
          </cell>
          <cell r="U123">
            <v>0.03</v>
          </cell>
          <cell r="V123">
            <v>0</v>
          </cell>
          <cell r="W123">
            <v>0</v>
          </cell>
          <cell r="X123">
            <v>0</v>
          </cell>
          <cell r="Y123">
            <v>8.0499999999999989</v>
          </cell>
          <cell r="Z123">
            <v>11.509999999999998</v>
          </cell>
          <cell r="AA123">
            <v>19.070000000000004</v>
          </cell>
        </row>
        <row r="124">
          <cell r="A124">
            <v>119</v>
          </cell>
          <cell r="B124" t="str">
            <v>47001</v>
          </cell>
          <cell r="C124" t="str">
            <v>47-1</v>
          </cell>
          <cell r="D124" t="str">
            <v>WHITE RIVER</v>
          </cell>
          <cell r="E124">
            <v>5.75</v>
          </cell>
          <cell r="F124">
            <v>9.1999999999999993</v>
          </cell>
          <cell r="G124">
            <v>16.75</v>
          </cell>
          <cell r="H124">
            <v>0</v>
          </cell>
          <cell r="J124">
            <v>0</v>
          </cell>
          <cell r="L124">
            <v>0.01</v>
          </cell>
          <cell r="N124">
            <v>0</v>
          </cell>
          <cell r="O124">
            <v>0.91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6.67</v>
          </cell>
          <cell r="Z124">
            <v>10.119999999999999</v>
          </cell>
          <cell r="AA124">
            <v>17.670000000000002</v>
          </cell>
        </row>
        <row r="125">
          <cell r="A125">
            <v>120</v>
          </cell>
          <cell r="B125" t="str">
            <v>47002</v>
          </cell>
          <cell r="C125" t="str">
            <v>47-2</v>
          </cell>
          <cell r="D125" t="str">
            <v>WOOD</v>
          </cell>
          <cell r="E125">
            <v>8.0500000000000007</v>
          </cell>
          <cell r="F125">
            <v>12.879999999999999</v>
          </cell>
          <cell r="G125">
            <v>23.45</v>
          </cell>
          <cell r="H125">
            <v>0</v>
          </cell>
          <cell r="J125">
            <v>0</v>
          </cell>
          <cell r="L125">
            <v>0.13</v>
          </cell>
          <cell r="N125">
            <v>0</v>
          </cell>
          <cell r="O125">
            <v>1.38</v>
          </cell>
          <cell r="P125">
            <v>0.44</v>
          </cell>
          <cell r="Q125">
            <v>0.44</v>
          </cell>
          <cell r="R125">
            <v>0.44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10.000000000000002</v>
          </cell>
          <cell r="Z125">
            <v>14.83</v>
          </cell>
          <cell r="AA125">
            <v>25.4</v>
          </cell>
        </row>
        <row r="126">
          <cell r="A126">
            <v>121</v>
          </cell>
          <cell r="B126" t="str">
            <v>48002</v>
          </cell>
          <cell r="C126" t="str">
            <v>48-2</v>
          </cell>
          <cell r="D126" t="str">
            <v>CARTHAGE</v>
          </cell>
          <cell r="E126">
            <v>5.75</v>
          </cell>
          <cell r="F126">
            <v>9.1999999999999993</v>
          </cell>
          <cell r="G126">
            <v>16.75</v>
          </cell>
          <cell r="H126">
            <v>0</v>
          </cell>
          <cell r="J126">
            <v>0</v>
          </cell>
          <cell r="L126">
            <v>0.73</v>
          </cell>
          <cell r="N126">
            <v>0</v>
          </cell>
          <cell r="O126">
            <v>0.33</v>
          </cell>
          <cell r="P126">
            <v>2.57</v>
          </cell>
          <cell r="Q126">
            <v>2.59</v>
          </cell>
          <cell r="R126">
            <v>2.65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9.3800000000000008</v>
          </cell>
          <cell r="Z126">
            <v>12.85</v>
          </cell>
          <cell r="AA126">
            <v>20.459999999999997</v>
          </cell>
        </row>
        <row r="127">
          <cell r="A127">
            <v>122</v>
          </cell>
          <cell r="B127" t="str">
            <v>48003</v>
          </cell>
          <cell r="C127" t="str">
            <v>48-3</v>
          </cell>
          <cell r="D127" t="str">
            <v>HOWARD</v>
          </cell>
          <cell r="E127">
            <v>5.75</v>
          </cell>
          <cell r="F127">
            <v>9.1999999999999993</v>
          </cell>
          <cell r="G127">
            <v>16.75</v>
          </cell>
          <cell r="H127">
            <v>0</v>
          </cell>
          <cell r="J127">
            <v>0</v>
          </cell>
          <cell r="L127">
            <v>3</v>
          </cell>
          <cell r="N127">
            <v>0.3</v>
          </cell>
          <cell r="O127">
            <v>0.87</v>
          </cell>
          <cell r="P127">
            <v>0</v>
          </cell>
          <cell r="Q127">
            <v>0</v>
          </cell>
          <cell r="R127">
            <v>0</v>
          </cell>
          <cell r="S127">
            <v>0.05</v>
          </cell>
          <cell r="T127">
            <v>0.08</v>
          </cell>
          <cell r="U127">
            <v>0.15</v>
          </cell>
          <cell r="V127">
            <v>0</v>
          </cell>
          <cell r="W127">
            <v>0</v>
          </cell>
          <cell r="X127">
            <v>0</v>
          </cell>
          <cell r="Y127">
            <v>9.9700000000000006</v>
          </cell>
          <cell r="Z127">
            <v>13.45</v>
          </cell>
          <cell r="AA127">
            <v>21.07</v>
          </cell>
        </row>
        <row r="128">
          <cell r="A128">
            <v>123</v>
          </cell>
          <cell r="B128" t="str">
            <v>49001</v>
          </cell>
          <cell r="C128" t="str">
            <v>49-1</v>
          </cell>
          <cell r="D128" t="str">
            <v>BALTIC</v>
          </cell>
          <cell r="E128">
            <v>5.75</v>
          </cell>
          <cell r="F128">
            <v>9.1999999999999993</v>
          </cell>
          <cell r="G128">
            <v>16.75</v>
          </cell>
          <cell r="H128">
            <v>3.06</v>
          </cell>
          <cell r="J128">
            <v>0</v>
          </cell>
          <cell r="L128">
            <v>1.01</v>
          </cell>
          <cell r="N128">
            <v>0</v>
          </cell>
          <cell r="O128">
            <v>1.4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11.22</v>
          </cell>
          <cell r="Z128">
            <v>14.67</v>
          </cell>
          <cell r="AA128">
            <v>22.22</v>
          </cell>
        </row>
        <row r="129">
          <cell r="A129">
            <v>124</v>
          </cell>
          <cell r="B129" t="str">
            <v>49002</v>
          </cell>
          <cell r="C129" t="str">
            <v>49-2</v>
          </cell>
          <cell r="D129" t="str">
            <v>BRANDON VALLEY</v>
          </cell>
          <cell r="E129">
            <v>5.75</v>
          </cell>
          <cell r="F129">
            <v>9.1999999999999993</v>
          </cell>
          <cell r="G129">
            <v>16.75</v>
          </cell>
          <cell r="H129">
            <v>1.1100000000000001</v>
          </cell>
          <cell r="J129">
            <v>0</v>
          </cell>
          <cell r="L129">
            <v>2.92</v>
          </cell>
          <cell r="N129">
            <v>0</v>
          </cell>
          <cell r="O129">
            <v>1.37</v>
          </cell>
          <cell r="P129">
            <v>0</v>
          </cell>
          <cell r="Q129">
            <v>0</v>
          </cell>
          <cell r="R129">
            <v>0</v>
          </cell>
          <cell r="S129">
            <v>0.02</v>
          </cell>
          <cell r="T129">
            <v>0.03</v>
          </cell>
          <cell r="U129">
            <v>0.06</v>
          </cell>
          <cell r="V129">
            <v>0</v>
          </cell>
          <cell r="W129">
            <v>0</v>
          </cell>
          <cell r="X129">
            <v>0</v>
          </cell>
          <cell r="Y129">
            <v>11.170000000000002</v>
          </cell>
          <cell r="Z129">
            <v>14.629999999999997</v>
          </cell>
          <cell r="AA129">
            <v>22.21</v>
          </cell>
        </row>
        <row r="130">
          <cell r="A130">
            <v>125</v>
          </cell>
          <cell r="B130" t="str">
            <v>49003</v>
          </cell>
          <cell r="C130" t="str">
            <v>49-3</v>
          </cell>
          <cell r="D130" t="str">
            <v>DELL RAPIDS</v>
          </cell>
          <cell r="E130">
            <v>5.75</v>
          </cell>
          <cell r="F130">
            <v>9.1999999999999993</v>
          </cell>
          <cell r="G130">
            <v>16.75</v>
          </cell>
          <cell r="H130">
            <v>0</v>
          </cell>
          <cell r="J130">
            <v>0</v>
          </cell>
          <cell r="L130">
            <v>2.44</v>
          </cell>
          <cell r="N130">
            <v>0</v>
          </cell>
          <cell r="O130">
            <v>1.4</v>
          </cell>
          <cell r="P130">
            <v>0</v>
          </cell>
          <cell r="Q130">
            <v>0</v>
          </cell>
          <cell r="R130">
            <v>0</v>
          </cell>
          <cell r="S130">
            <v>0.04</v>
          </cell>
          <cell r="T130">
            <v>0.06</v>
          </cell>
          <cell r="U130">
            <v>0.12</v>
          </cell>
          <cell r="V130">
            <v>0</v>
          </cell>
          <cell r="W130">
            <v>0</v>
          </cell>
          <cell r="X130">
            <v>0</v>
          </cell>
          <cell r="Y130">
            <v>9.629999999999999</v>
          </cell>
          <cell r="Z130">
            <v>13.1</v>
          </cell>
          <cell r="AA130">
            <v>20.71</v>
          </cell>
        </row>
        <row r="131">
          <cell r="A131">
            <v>126</v>
          </cell>
          <cell r="B131" t="str">
            <v>49004</v>
          </cell>
          <cell r="C131" t="str">
            <v>49-4</v>
          </cell>
          <cell r="D131" t="str">
            <v>GARRETSON</v>
          </cell>
          <cell r="E131">
            <v>5.75</v>
          </cell>
          <cell r="F131">
            <v>9.1999999999999993</v>
          </cell>
          <cell r="G131">
            <v>16.75</v>
          </cell>
          <cell r="H131">
            <v>0.95</v>
          </cell>
          <cell r="J131">
            <v>0</v>
          </cell>
          <cell r="L131">
            <v>3</v>
          </cell>
          <cell r="N131">
            <v>0</v>
          </cell>
          <cell r="O131">
            <v>1.3</v>
          </cell>
          <cell r="P131">
            <v>0</v>
          </cell>
          <cell r="Q131">
            <v>0</v>
          </cell>
          <cell r="R131">
            <v>0</v>
          </cell>
          <cell r="S131">
            <v>0.03</v>
          </cell>
          <cell r="T131">
            <v>0.05</v>
          </cell>
          <cell r="U131">
            <v>0.09</v>
          </cell>
          <cell r="V131">
            <v>0</v>
          </cell>
          <cell r="W131">
            <v>0</v>
          </cell>
          <cell r="X131">
            <v>0</v>
          </cell>
          <cell r="Y131">
            <v>11.03</v>
          </cell>
          <cell r="Z131">
            <v>14.5</v>
          </cell>
          <cell r="AA131">
            <v>22.09</v>
          </cell>
        </row>
        <row r="132">
          <cell r="A132">
            <v>127</v>
          </cell>
          <cell r="B132" t="str">
            <v>49005</v>
          </cell>
          <cell r="C132" t="str">
            <v>49-5</v>
          </cell>
          <cell r="D132" t="str">
            <v>SIOUX FALLS</v>
          </cell>
          <cell r="E132">
            <v>5.75</v>
          </cell>
          <cell r="F132">
            <v>9.1999999999999993</v>
          </cell>
          <cell r="G132">
            <v>16.75</v>
          </cell>
          <cell r="H132">
            <v>0.17</v>
          </cell>
          <cell r="J132">
            <v>0</v>
          </cell>
          <cell r="L132">
            <v>2.58</v>
          </cell>
          <cell r="N132">
            <v>0</v>
          </cell>
          <cell r="O132">
            <v>1.4</v>
          </cell>
          <cell r="P132">
            <v>0</v>
          </cell>
          <cell r="Q132">
            <v>0</v>
          </cell>
          <cell r="R132">
            <v>0</v>
          </cell>
          <cell r="S132">
            <v>0.04</v>
          </cell>
          <cell r="T132">
            <v>0.06</v>
          </cell>
          <cell r="U132">
            <v>0.12</v>
          </cell>
          <cell r="V132">
            <v>0.01</v>
          </cell>
          <cell r="W132">
            <v>0.01</v>
          </cell>
          <cell r="X132">
            <v>0.01</v>
          </cell>
          <cell r="Y132">
            <v>9.9499999999999993</v>
          </cell>
          <cell r="Z132">
            <v>13.42</v>
          </cell>
          <cell r="AA132">
            <v>21.03</v>
          </cell>
        </row>
        <row r="133">
          <cell r="A133">
            <v>128</v>
          </cell>
          <cell r="B133" t="str">
            <v>49006</v>
          </cell>
          <cell r="C133" t="str">
            <v>49-6</v>
          </cell>
          <cell r="D133" t="str">
            <v>TRI-VALLEY</v>
          </cell>
          <cell r="E133">
            <v>5.75</v>
          </cell>
          <cell r="F133">
            <v>9.1999999999999993</v>
          </cell>
          <cell r="G133">
            <v>16.75</v>
          </cell>
          <cell r="H133">
            <v>0.85</v>
          </cell>
          <cell r="J133">
            <v>0</v>
          </cell>
          <cell r="L133">
            <v>2.36</v>
          </cell>
          <cell r="N133">
            <v>0</v>
          </cell>
          <cell r="O133">
            <v>1.4</v>
          </cell>
          <cell r="P133">
            <v>0</v>
          </cell>
          <cell r="Q133">
            <v>0</v>
          </cell>
          <cell r="R133">
            <v>0</v>
          </cell>
          <cell r="S133">
            <v>0.01</v>
          </cell>
          <cell r="T133">
            <v>0.02</v>
          </cell>
          <cell r="U133">
            <v>0.03</v>
          </cell>
          <cell r="V133">
            <v>0</v>
          </cell>
          <cell r="W133">
            <v>0</v>
          </cell>
          <cell r="X133">
            <v>0</v>
          </cell>
          <cell r="Y133">
            <v>10.37</v>
          </cell>
          <cell r="Z133">
            <v>13.829999999999998</v>
          </cell>
          <cell r="AA133">
            <v>21.39</v>
          </cell>
        </row>
        <row r="134">
          <cell r="A134">
            <v>129</v>
          </cell>
          <cell r="B134" t="str">
            <v>49007</v>
          </cell>
          <cell r="C134" t="str">
            <v>49-7</v>
          </cell>
          <cell r="D134" t="str">
            <v>WEST CENTRAL</v>
          </cell>
          <cell r="E134">
            <v>5.75</v>
          </cell>
          <cell r="F134">
            <v>9.1999999999999993</v>
          </cell>
          <cell r="G134">
            <v>16.75</v>
          </cell>
          <cell r="H134">
            <v>1.89</v>
          </cell>
          <cell r="J134">
            <v>0</v>
          </cell>
          <cell r="L134">
            <v>3</v>
          </cell>
          <cell r="N134">
            <v>0</v>
          </cell>
          <cell r="O134">
            <v>1.4</v>
          </cell>
          <cell r="P134">
            <v>0</v>
          </cell>
          <cell r="Q134">
            <v>0</v>
          </cell>
          <cell r="R134">
            <v>0</v>
          </cell>
          <cell r="S134">
            <v>0.04</v>
          </cell>
          <cell r="T134">
            <v>0.06</v>
          </cell>
          <cell r="U134">
            <v>0.12</v>
          </cell>
          <cell r="V134">
            <v>0.01</v>
          </cell>
          <cell r="W134">
            <v>0.01</v>
          </cell>
          <cell r="X134">
            <v>0.01</v>
          </cell>
          <cell r="Y134">
            <v>12.09</v>
          </cell>
          <cell r="Z134">
            <v>15.56</v>
          </cell>
          <cell r="AA134">
            <v>23.17</v>
          </cell>
        </row>
        <row r="135">
          <cell r="A135">
            <v>130</v>
          </cell>
          <cell r="B135" t="str">
            <v>50003</v>
          </cell>
          <cell r="C135" t="str">
            <v>50-3</v>
          </cell>
          <cell r="D135" t="str">
            <v>FLANDREAU</v>
          </cell>
          <cell r="E135">
            <v>5.62</v>
          </cell>
          <cell r="F135">
            <v>8.99</v>
          </cell>
          <cell r="G135">
            <v>16.37</v>
          </cell>
          <cell r="H135">
            <v>0</v>
          </cell>
          <cell r="J135">
            <v>0</v>
          </cell>
          <cell r="L135">
            <v>2.97</v>
          </cell>
          <cell r="N135">
            <v>0</v>
          </cell>
          <cell r="O135">
            <v>1.39</v>
          </cell>
          <cell r="P135">
            <v>0</v>
          </cell>
          <cell r="Q135">
            <v>0</v>
          </cell>
          <cell r="R135">
            <v>0</v>
          </cell>
          <cell r="S135">
            <v>0.01</v>
          </cell>
          <cell r="T135">
            <v>0.02</v>
          </cell>
          <cell r="U135">
            <v>0.03</v>
          </cell>
          <cell r="V135">
            <v>0</v>
          </cell>
          <cell r="W135">
            <v>0</v>
          </cell>
          <cell r="X135">
            <v>0</v>
          </cell>
          <cell r="Y135">
            <v>9.99</v>
          </cell>
          <cell r="Z135">
            <v>13.370000000000001</v>
          </cell>
          <cell r="AA135">
            <v>20.76</v>
          </cell>
        </row>
        <row r="136">
          <cell r="A136">
            <v>131</v>
          </cell>
          <cell r="B136" t="str">
            <v>50004</v>
          </cell>
          <cell r="C136" t="str">
            <v>50-4</v>
          </cell>
          <cell r="D136" t="str">
            <v>HERMANSON</v>
          </cell>
          <cell r="E136">
            <v>5.75</v>
          </cell>
          <cell r="F136">
            <v>9.1999999999999993</v>
          </cell>
          <cell r="G136">
            <v>16.75</v>
          </cell>
          <cell r="H136">
            <v>0</v>
          </cell>
          <cell r="J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4.09</v>
          </cell>
          <cell r="Q136">
            <v>4.1100000000000003</v>
          </cell>
          <cell r="R136">
            <v>4.17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9.84</v>
          </cell>
          <cell r="Z136">
            <v>13.309999999999999</v>
          </cell>
          <cell r="AA136">
            <v>20.92</v>
          </cell>
        </row>
        <row r="137">
          <cell r="A137">
            <v>132</v>
          </cell>
          <cell r="B137" t="str">
            <v>50005</v>
          </cell>
          <cell r="C137" t="str">
            <v>50-5</v>
          </cell>
          <cell r="D137" t="str">
            <v>COLMAN-EGAN</v>
          </cell>
          <cell r="E137">
            <v>5.75</v>
          </cell>
          <cell r="F137">
            <v>9.1999999999999993</v>
          </cell>
          <cell r="G137">
            <v>16.75</v>
          </cell>
          <cell r="H137">
            <v>0</v>
          </cell>
          <cell r="J137">
            <v>0</v>
          </cell>
          <cell r="L137">
            <v>0.54</v>
          </cell>
          <cell r="N137">
            <v>0</v>
          </cell>
          <cell r="O137">
            <v>1.04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7.33</v>
          </cell>
          <cell r="Z137">
            <v>10.779999999999998</v>
          </cell>
          <cell r="AA137">
            <v>18.329999999999998</v>
          </cell>
        </row>
        <row r="138">
          <cell r="A138">
            <v>133</v>
          </cell>
          <cell r="B138" t="str">
            <v>51001</v>
          </cell>
          <cell r="C138" t="str">
            <v>51-1</v>
          </cell>
          <cell r="D138" t="str">
            <v>DOUGLAS</v>
          </cell>
          <cell r="E138">
            <v>5.75</v>
          </cell>
          <cell r="F138">
            <v>9.1999999999999993</v>
          </cell>
          <cell r="G138">
            <v>16.75</v>
          </cell>
          <cell r="H138">
            <v>0</v>
          </cell>
          <cell r="J138">
            <v>0</v>
          </cell>
          <cell r="L138">
            <v>2.3199999999999998</v>
          </cell>
          <cell r="N138">
            <v>0</v>
          </cell>
          <cell r="O138">
            <v>1.4</v>
          </cell>
          <cell r="P138">
            <v>0</v>
          </cell>
          <cell r="Q138">
            <v>0</v>
          </cell>
          <cell r="R138">
            <v>0</v>
          </cell>
          <cell r="S138">
            <v>0.04</v>
          </cell>
          <cell r="T138">
            <v>0.06</v>
          </cell>
          <cell r="U138">
            <v>0.12</v>
          </cell>
          <cell r="V138">
            <v>0.01</v>
          </cell>
          <cell r="W138">
            <v>0.01</v>
          </cell>
          <cell r="X138">
            <v>0.01</v>
          </cell>
          <cell r="Y138">
            <v>9.52</v>
          </cell>
          <cell r="Z138">
            <v>12.99</v>
          </cell>
          <cell r="AA138">
            <v>20.6</v>
          </cell>
        </row>
        <row r="139">
          <cell r="A139">
            <v>134</v>
          </cell>
          <cell r="B139" t="str">
            <v>51002</v>
          </cell>
          <cell r="C139" t="str">
            <v>51-2</v>
          </cell>
          <cell r="D139" t="str">
            <v>HILL CITY</v>
          </cell>
          <cell r="E139">
            <v>5.75</v>
          </cell>
          <cell r="F139">
            <v>9.1999999999999993</v>
          </cell>
          <cell r="G139">
            <v>16.75</v>
          </cell>
          <cell r="H139">
            <v>0</v>
          </cell>
          <cell r="J139">
            <v>0</v>
          </cell>
          <cell r="L139">
            <v>3</v>
          </cell>
          <cell r="N139">
            <v>0</v>
          </cell>
          <cell r="O139">
            <v>1.4</v>
          </cell>
          <cell r="P139">
            <v>0</v>
          </cell>
          <cell r="Q139">
            <v>0</v>
          </cell>
          <cell r="R139">
            <v>0</v>
          </cell>
          <cell r="S139">
            <v>0.08</v>
          </cell>
          <cell r="T139">
            <v>0.13</v>
          </cell>
          <cell r="U139">
            <v>0.23</v>
          </cell>
          <cell r="V139">
            <v>0.02</v>
          </cell>
          <cell r="W139">
            <v>0.02</v>
          </cell>
          <cell r="X139">
            <v>0.02</v>
          </cell>
          <cell r="Y139">
            <v>10.25</v>
          </cell>
          <cell r="Z139">
            <v>13.75</v>
          </cell>
          <cell r="AA139">
            <v>21.4</v>
          </cell>
        </row>
        <row r="140">
          <cell r="A140">
            <v>135</v>
          </cell>
          <cell r="B140" t="str">
            <v>51003</v>
          </cell>
          <cell r="C140" t="str">
            <v>51-3</v>
          </cell>
          <cell r="D140" t="str">
            <v>NEW UNDERWOOD</v>
          </cell>
          <cell r="E140">
            <v>5.75</v>
          </cell>
          <cell r="F140">
            <v>9.1999999999999993</v>
          </cell>
          <cell r="G140">
            <v>16.75</v>
          </cell>
          <cell r="H140">
            <v>0</v>
          </cell>
          <cell r="J140">
            <v>0</v>
          </cell>
          <cell r="L140">
            <v>1.1399999999999999</v>
          </cell>
          <cell r="N140">
            <v>0</v>
          </cell>
          <cell r="O140">
            <v>1.4</v>
          </cell>
          <cell r="P140">
            <v>0</v>
          </cell>
          <cell r="Q140">
            <v>0</v>
          </cell>
          <cell r="R140">
            <v>0</v>
          </cell>
          <cell r="S140">
            <v>0.45</v>
          </cell>
          <cell r="T140">
            <v>0.72</v>
          </cell>
          <cell r="U140">
            <v>1.31</v>
          </cell>
          <cell r="V140">
            <v>0.05</v>
          </cell>
          <cell r="W140">
            <v>0.05</v>
          </cell>
          <cell r="X140">
            <v>0.05</v>
          </cell>
          <cell r="Y140">
            <v>8.7899999999999991</v>
          </cell>
          <cell r="Z140">
            <v>12.510000000000002</v>
          </cell>
          <cell r="AA140">
            <v>20.65</v>
          </cell>
        </row>
        <row r="141">
          <cell r="A141">
            <v>136</v>
          </cell>
          <cell r="B141" t="str">
            <v>51004</v>
          </cell>
          <cell r="C141" t="str">
            <v>51-4</v>
          </cell>
          <cell r="D141" t="str">
            <v>RAPID CITY</v>
          </cell>
          <cell r="E141">
            <v>5.75</v>
          </cell>
          <cell r="F141">
            <v>9.1999999999999993</v>
          </cell>
          <cell r="G141">
            <v>16.75</v>
          </cell>
          <cell r="H141">
            <v>0</v>
          </cell>
          <cell r="J141">
            <v>0</v>
          </cell>
          <cell r="L141">
            <v>2.74</v>
          </cell>
          <cell r="N141">
            <v>0</v>
          </cell>
          <cell r="O141">
            <v>1.4</v>
          </cell>
          <cell r="P141">
            <v>0</v>
          </cell>
          <cell r="Q141">
            <v>0</v>
          </cell>
          <cell r="R141">
            <v>0</v>
          </cell>
          <cell r="S141">
            <v>7.0000000000000007E-2</v>
          </cell>
          <cell r="T141">
            <v>0.11</v>
          </cell>
          <cell r="U141">
            <v>0.2</v>
          </cell>
          <cell r="V141">
            <v>0.01</v>
          </cell>
          <cell r="W141">
            <v>0.01</v>
          </cell>
          <cell r="X141">
            <v>0.01</v>
          </cell>
          <cell r="Y141">
            <v>9.9700000000000006</v>
          </cell>
          <cell r="Z141">
            <v>13.459999999999999</v>
          </cell>
          <cell r="AA141">
            <v>21.1</v>
          </cell>
        </row>
        <row r="142">
          <cell r="A142">
            <v>137</v>
          </cell>
          <cell r="B142" t="str">
            <v>51005</v>
          </cell>
          <cell r="C142" t="str">
            <v>51-5</v>
          </cell>
          <cell r="D142" t="str">
            <v>WALL</v>
          </cell>
          <cell r="E142">
            <v>5.75</v>
          </cell>
          <cell r="F142">
            <v>9.1999999999999993</v>
          </cell>
          <cell r="G142">
            <v>16.75</v>
          </cell>
          <cell r="H142">
            <v>0</v>
          </cell>
          <cell r="J142">
            <v>0</v>
          </cell>
          <cell r="L142">
            <v>0.35</v>
          </cell>
          <cell r="N142">
            <v>0</v>
          </cell>
          <cell r="O142">
            <v>1.4</v>
          </cell>
          <cell r="P142">
            <v>0</v>
          </cell>
          <cell r="Q142">
            <v>0</v>
          </cell>
          <cell r="R142">
            <v>0</v>
          </cell>
          <cell r="S142">
            <v>0.24</v>
          </cell>
          <cell r="T142">
            <v>0.38</v>
          </cell>
          <cell r="U142">
            <v>0.7</v>
          </cell>
          <cell r="V142">
            <v>0.02</v>
          </cell>
          <cell r="W142">
            <v>0.02</v>
          </cell>
          <cell r="X142">
            <v>0.02</v>
          </cell>
          <cell r="Y142">
            <v>7.76</v>
          </cell>
          <cell r="Z142">
            <v>11.35</v>
          </cell>
          <cell r="AA142">
            <v>19.22</v>
          </cell>
        </row>
        <row r="143">
          <cell r="A143">
            <v>138</v>
          </cell>
          <cell r="B143" t="str">
            <v>52001</v>
          </cell>
          <cell r="C143" t="str">
            <v>52-1</v>
          </cell>
          <cell r="D143" t="str">
            <v>BISON</v>
          </cell>
          <cell r="E143">
            <v>5.75</v>
          </cell>
          <cell r="F143">
            <v>9.1999999999999993</v>
          </cell>
          <cell r="G143">
            <v>16.75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>
            <v>1.4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7.15</v>
          </cell>
          <cell r="Z143">
            <v>10.6</v>
          </cell>
          <cell r="AA143">
            <v>18.149999999999999</v>
          </cell>
        </row>
        <row r="144">
          <cell r="A144">
            <v>139</v>
          </cell>
          <cell r="B144" t="str">
            <v>52002</v>
          </cell>
          <cell r="C144" t="str">
            <v>52-2</v>
          </cell>
          <cell r="D144" t="str">
            <v>LEMMON</v>
          </cell>
          <cell r="E144">
            <v>5.75</v>
          </cell>
          <cell r="F144">
            <v>9.1999999999999993</v>
          </cell>
          <cell r="G144">
            <v>16.75</v>
          </cell>
          <cell r="H144">
            <v>0</v>
          </cell>
          <cell r="J144">
            <v>0</v>
          </cell>
          <cell r="L144">
            <v>2.0699999999999998</v>
          </cell>
          <cell r="N144">
            <v>0</v>
          </cell>
          <cell r="O144">
            <v>1.4</v>
          </cell>
          <cell r="P144">
            <v>0</v>
          </cell>
          <cell r="Q144">
            <v>0</v>
          </cell>
          <cell r="R144">
            <v>0</v>
          </cell>
          <cell r="S144">
            <v>0.01</v>
          </cell>
          <cell r="T144">
            <v>0.02</v>
          </cell>
          <cell r="U144">
            <v>0.03</v>
          </cell>
          <cell r="V144">
            <v>0</v>
          </cell>
          <cell r="W144">
            <v>0</v>
          </cell>
          <cell r="X144">
            <v>0</v>
          </cell>
          <cell r="Y144">
            <v>9.23</v>
          </cell>
          <cell r="Z144">
            <v>12.69</v>
          </cell>
          <cell r="AA144">
            <v>20.25</v>
          </cell>
        </row>
        <row r="145">
          <cell r="A145">
            <v>140</v>
          </cell>
          <cell r="B145" t="str">
            <v>52003</v>
          </cell>
          <cell r="C145" t="str">
            <v>52-3</v>
          </cell>
          <cell r="D145" t="str">
            <v>NORTHWEST</v>
          </cell>
          <cell r="E145">
            <v>5.75</v>
          </cell>
          <cell r="F145">
            <v>9.1999999999999993</v>
          </cell>
          <cell r="G145">
            <v>16.75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>
            <v>0.96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6.71</v>
          </cell>
          <cell r="Z145">
            <v>10.16</v>
          </cell>
          <cell r="AA145">
            <v>17.71</v>
          </cell>
        </row>
        <row r="146">
          <cell r="A146">
            <v>141</v>
          </cell>
          <cell r="B146" t="str">
            <v>53001</v>
          </cell>
          <cell r="C146" t="str">
            <v>53-1</v>
          </cell>
          <cell r="D146" t="str">
            <v>GETTYSBURG</v>
          </cell>
          <cell r="E146">
            <v>5.75</v>
          </cell>
          <cell r="F146">
            <v>9.1999999999999993</v>
          </cell>
          <cell r="G146">
            <v>16.75</v>
          </cell>
          <cell r="H146">
            <v>0</v>
          </cell>
          <cell r="J146">
            <v>0</v>
          </cell>
          <cell r="L146">
            <v>0.99</v>
          </cell>
          <cell r="N146">
            <v>0</v>
          </cell>
          <cell r="O146">
            <v>1.24</v>
          </cell>
          <cell r="P146">
            <v>0</v>
          </cell>
          <cell r="Q146">
            <v>0</v>
          </cell>
          <cell r="R146">
            <v>0</v>
          </cell>
          <cell r="S146">
            <v>0.15</v>
          </cell>
          <cell r="T146">
            <v>0.24</v>
          </cell>
          <cell r="U146">
            <v>0.44</v>
          </cell>
          <cell r="V146">
            <v>0.02</v>
          </cell>
          <cell r="W146">
            <v>0.02</v>
          </cell>
          <cell r="X146">
            <v>0.02</v>
          </cell>
          <cell r="Y146">
            <v>8.15</v>
          </cell>
          <cell r="Z146">
            <v>11.69</v>
          </cell>
          <cell r="AA146">
            <v>19.439999999999998</v>
          </cell>
        </row>
        <row r="147">
          <cell r="A147">
            <v>142</v>
          </cell>
          <cell r="B147" t="str">
            <v>53002</v>
          </cell>
          <cell r="C147" t="str">
            <v>53-2</v>
          </cell>
          <cell r="D147" t="str">
            <v>HOVEN</v>
          </cell>
          <cell r="E147">
            <v>5.75</v>
          </cell>
          <cell r="F147">
            <v>9.1999999999999993</v>
          </cell>
          <cell r="G147">
            <v>16.75</v>
          </cell>
          <cell r="H147">
            <v>0</v>
          </cell>
          <cell r="J147">
            <v>0</v>
          </cell>
          <cell r="L147">
            <v>1.17</v>
          </cell>
          <cell r="N147">
            <v>0.3</v>
          </cell>
          <cell r="O147">
            <v>0.73</v>
          </cell>
          <cell r="P147">
            <v>0</v>
          </cell>
          <cell r="Q147">
            <v>0</v>
          </cell>
          <cell r="R147">
            <v>0</v>
          </cell>
          <cell r="S147">
            <v>0.06</v>
          </cell>
          <cell r="T147">
            <v>0.1</v>
          </cell>
          <cell r="U147">
            <v>0.17</v>
          </cell>
          <cell r="V147">
            <v>0.01</v>
          </cell>
          <cell r="W147">
            <v>0.01</v>
          </cell>
          <cell r="X147">
            <v>0.01</v>
          </cell>
          <cell r="Y147">
            <v>8.02</v>
          </cell>
          <cell r="Z147">
            <v>11.51</v>
          </cell>
          <cell r="AA147">
            <v>19.130000000000006</v>
          </cell>
        </row>
        <row r="148">
          <cell r="A148">
            <v>144</v>
          </cell>
          <cell r="B148" t="str">
            <v>54004</v>
          </cell>
          <cell r="C148" t="str">
            <v>54-4</v>
          </cell>
          <cell r="D148" t="str">
            <v>ROSHOLT</v>
          </cell>
          <cell r="E148">
            <v>6.4399999999999995</v>
          </cell>
          <cell r="F148">
            <v>10.299999999999999</v>
          </cell>
          <cell r="G148">
            <v>18.759999999999998</v>
          </cell>
          <cell r="H148">
            <v>0</v>
          </cell>
          <cell r="J148">
            <v>0</v>
          </cell>
          <cell r="L148">
            <v>2.14</v>
          </cell>
          <cell r="N148">
            <v>0</v>
          </cell>
          <cell r="O148">
            <v>1.4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9.98</v>
          </cell>
          <cell r="Z148">
            <v>13.84</v>
          </cell>
          <cell r="AA148">
            <v>22.299999999999997</v>
          </cell>
        </row>
        <row r="149">
          <cell r="A149">
            <v>145</v>
          </cell>
          <cell r="B149" t="str">
            <v>54006</v>
          </cell>
          <cell r="C149" t="str">
            <v>54-6</v>
          </cell>
          <cell r="D149" t="str">
            <v>SUMMIT</v>
          </cell>
          <cell r="E149">
            <v>5.75</v>
          </cell>
          <cell r="F149">
            <v>9.1999999999999993</v>
          </cell>
          <cell r="G149">
            <v>16.75</v>
          </cell>
          <cell r="H149">
            <v>0</v>
          </cell>
          <cell r="J149">
            <v>0</v>
          </cell>
          <cell r="L149">
            <v>0.9</v>
          </cell>
          <cell r="N149">
            <v>0</v>
          </cell>
          <cell r="O149">
            <v>1.4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8.0500000000000007</v>
          </cell>
          <cell r="Z149">
            <v>11.5</v>
          </cell>
          <cell r="AA149">
            <v>19.049999999999997</v>
          </cell>
        </row>
        <row r="150">
          <cell r="A150">
            <v>146</v>
          </cell>
          <cell r="B150" t="str">
            <v>54007</v>
          </cell>
          <cell r="C150" t="str">
            <v>54-7</v>
          </cell>
          <cell r="D150" t="str">
            <v>WILMOT</v>
          </cell>
          <cell r="E150">
            <v>5.75</v>
          </cell>
          <cell r="F150">
            <v>9.1999999999999993</v>
          </cell>
          <cell r="G150">
            <v>16.75</v>
          </cell>
          <cell r="H150">
            <v>0.98</v>
          </cell>
          <cell r="I150" t="str">
            <v>*</v>
          </cell>
          <cell r="J150">
            <v>0</v>
          </cell>
          <cell r="L150">
            <v>1.22</v>
          </cell>
          <cell r="N150">
            <v>0</v>
          </cell>
          <cell r="O150">
            <v>1.4</v>
          </cell>
          <cell r="P150">
            <v>0</v>
          </cell>
          <cell r="Q150">
            <v>0</v>
          </cell>
          <cell r="R150">
            <v>0</v>
          </cell>
          <cell r="S150">
            <v>0.01</v>
          </cell>
          <cell r="T150">
            <v>0.02</v>
          </cell>
          <cell r="U150">
            <v>0.03</v>
          </cell>
          <cell r="V150">
            <v>0</v>
          </cell>
          <cell r="W150">
            <v>0</v>
          </cell>
          <cell r="X150">
            <v>0</v>
          </cell>
          <cell r="Y150">
            <v>9.36</v>
          </cell>
          <cell r="Z150">
            <v>12.82</v>
          </cell>
          <cell r="AA150">
            <v>20.38</v>
          </cell>
        </row>
        <row r="151">
          <cell r="A151">
            <v>147</v>
          </cell>
          <cell r="B151">
            <v>54009</v>
          </cell>
          <cell r="C151" t="str">
            <v>54-9</v>
          </cell>
          <cell r="D151" t="str">
            <v>SISSETON PUBLIC</v>
          </cell>
          <cell r="E151">
            <v>5.75</v>
          </cell>
          <cell r="F151">
            <v>9.1999999999999993</v>
          </cell>
          <cell r="G151">
            <v>16.75</v>
          </cell>
          <cell r="H151">
            <v>0</v>
          </cell>
          <cell r="J151">
            <v>0</v>
          </cell>
          <cell r="L151">
            <v>1.55</v>
          </cell>
          <cell r="N151">
            <v>0</v>
          </cell>
          <cell r="O151">
            <v>1.4</v>
          </cell>
          <cell r="P151">
            <v>0</v>
          </cell>
          <cell r="Q151">
            <v>0</v>
          </cell>
          <cell r="R151">
            <v>0</v>
          </cell>
          <cell r="S151">
            <v>0.03</v>
          </cell>
          <cell r="T151">
            <v>0.05</v>
          </cell>
          <cell r="U151">
            <v>0.09</v>
          </cell>
          <cell r="V151">
            <v>0</v>
          </cell>
          <cell r="W151">
            <v>0</v>
          </cell>
          <cell r="X151">
            <v>0</v>
          </cell>
          <cell r="Y151">
            <v>8.7299999999999986</v>
          </cell>
          <cell r="Z151">
            <v>12.200000000000001</v>
          </cell>
          <cell r="AA151">
            <v>19.79</v>
          </cell>
        </row>
        <row r="152">
          <cell r="A152">
            <v>148</v>
          </cell>
          <cell r="B152" t="str">
            <v>55004</v>
          </cell>
          <cell r="C152" t="str">
            <v>55-4</v>
          </cell>
          <cell r="D152" t="str">
            <v>WOONSOCKET</v>
          </cell>
          <cell r="E152">
            <v>5.75</v>
          </cell>
          <cell r="F152">
            <v>9.1999999999999993</v>
          </cell>
          <cell r="G152">
            <v>16.75</v>
          </cell>
          <cell r="H152">
            <v>1.37</v>
          </cell>
          <cell r="J152">
            <v>0</v>
          </cell>
          <cell r="L152">
            <v>1.31</v>
          </cell>
          <cell r="N152">
            <v>0</v>
          </cell>
          <cell r="O152">
            <v>1.4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9.83</v>
          </cell>
          <cell r="Z152">
            <v>13.280000000000001</v>
          </cell>
          <cell r="AA152">
            <v>20.83</v>
          </cell>
        </row>
        <row r="153">
          <cell r="A153">
            <v>149</v>
          </cell>
          <cell r="B153" t="str">
            <v>55005</v>
          </cell>
          <cell r="C153" t="str">
            <v>55-5</v>
          </cell>
          <cell r="D153" t="str">
            <v>ARTESIAN-LETCHER</v>
          </cell>
          <cell r="E153">
            <v>5.75</v>
          </cell>
          <cell r="F153">
            <v>9.1999999999999993</v>
          </cell>
          <cell r="G153">
            <v>16.75</v>
          </cell>
          <cell r="H153">
            <v>0</v>
          </cell>
          <cell r="J153">
            <v>0</v>
          </cell>
          <cell r="L153">
            <v>0.82</v>
          </cell>
          <cell r="N153">
            <v>0</v>
          </cell>
          <cell r="O153">
            <v>1.4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7.9700000000000006</v>
          </cell>
          <cell r="Z153">
            <v>11.42</v>
          </cell>
          <cell r="AA153">
            <v>18.97</v>
          </cell>
        </row>
        <row r="154">
          <cell r="A154">
            <v>150</v>
          </cell>
          <cell r="B154" t="str">
            <v>56001</v>
          </cell>
          <cell r="C154" t="str">
            <v>56-1</v>
          </cell>
          <cell r="D154" t="str">
            <v>CONDE</v>
          </cell>
          <cell r="E154">
            <v>6.89</v>
          </cell>
          <cell r="F154">
            <v>11.02</v>
          </cell>
          <cell r="G154">
            <v>20.07</v>
          </cell>
          <cell r="H154">
            <v>0</v>
          </cell>
          <cell r="J154">
            <v>0</v>
          </cell>
          <cell r="L154">
            <v>0.43</v>
          </cell>
          <cell r="N154">
            <v>0</v>
          </cell>
          <cell r="O154">
            <v>0.62</v>
          </cell>
          <cell r="P154">
            <v>0</v>
          </cell>
          <cell r="Q154">
            <v>0</v>
          </cell>
          <cell r="R154">
            <v>0</v>
          </cell>
          <cell r="S154">
            <v>0.02</v>
          </cell>
          <cell r="T154">
            <v>0.03</v>
          </cell>
          <cell r="U154">
            <v>0.06</v>
          </cell>
          <cell r="V154">
            <v>0.01</v>
          </cell>
          <cell r="W154">
            <v>0.01</v>
          </cell>
          <cell r="X154">
            <v>0.01</v>
          </cell>
          <cell r="Y154">
            <v>7.9699999999999989</v>
          </cell>
          <cell r="Z154">
            <v>12.109999999999998</v>
          </cell>
          <cell r="AA154">
            <v>21.19</v>
          </cell>
        </row>
        <row r="155">
          <cell r="A155">
            <v>151</v>
          </cell>
          <cell r="B155" t="str">
            <v>56002</v>
          </cell>
          <cell r="C155" t="str">
            <v>56-2</v>
          </cell>
          <cell r="D155" t="str">
            <v>DOLAND</v>
          </cell>
          <cell r="E155">
            <v>5.75</v>
          </cell>
          <cell r="F155">
            <v>9.1999999999999993</v>
          </cell>
          <cell r="G155">
            <v>16.75</v>
          </cell>
          <cell r="H155">
            <v>0</v>
          </cell>
          <cell r="J155">
            <v>0</v>
          </cell>
          <cell r="L155">
            <v>1.0900000000000001</v>
          </cell>
          <cell r="N155">
            <v>0.3</v>
          </cell>
          <cell r="O155">
            <v>1.26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8.4</v>
          </cell>
          <cell r="Z155">
            <v>11.85</v>
          </cell>
          <cell r="AA155">
            <v>19.400000000000002</v>
          </cell>
        </row>
        <row r="156">
          <cell r="A156">
            <v>152</v>
          </cell>
          <cell r="B156" t="str">
            <v>56003</v>
          </cell>
          <cell r="C156" t="str">
            <v>56-3</v>
          </cell>
          <cell r="D156" t="str">
            <v>NORTHWESTERN</v>
          </cell>
          <cell r="E156">
            <v>5.75</v>
          </cell>
          <cell r="F156">
            <v>9.1999999999999993</v>
          </cell>
          <cell r="G156">
            <v>16.75</v>
          </cell>
          <cell r="H156">
            <v>0</v>
          </cell>
          <cell r="J156">
            <v>0</v>
          </cell>
          <cell r="L156">
            <v>2.72</v>
          </cell>
          <cell r="N156">
            <v>0.28999999999999998</v>
          </cell>
          <cell r="O156">
            <v>0.75</v>
          </cell>
          <cell r="P156">
            <v>0</v>
          </cell>
          <cell r="Q156">
            <v>0</v>
          </cell>
          <cell r="R156">
            <v>0</v>
          </cell>
          <cell r="S156">
            <v>0.01</v>
          </cell>
          <cell r="T156">
            <v>0.02</v>
          </cell>
          <cell r="U156">
            <v>0.03</v>
          </cell>
          <cell r="V156">
            <v>0</v>
          </cell>
          <cell r="W156">
            <v>0</v>
          </cell>
          <cell r="X156">
            <v>0</v>
          </cell>
          <cell r="Y156">
            <v>9.52</v>
          </cell>
          <cell r="Z156">
            <v>12.979999999999999</v>
          </cell>
          <cell r="AA156">
            <v>20.54</v>
          </cell>
        </row>
        <row r="157">
          <cell r="A157">
            <v>153</v>
          </cell>
          <cell r="B157" t="str">
            <v>56004</v>
          </cell>
          <cell r="C157" t="str">
            <v>56-4</v>
          </cell>
          <cell r="D157" t="str">
            <v>REDFIELD</v>
          </cell>
          <cell r="E157">
            <v>5.75</v>
          </cell>
          <cell r="F157">
            <v>9.1999999999999993</v>
          </cell>
          <cell r="G157">
            <v>16.75</v>
          </cell>
          <cell r="H157">
            <v>0</v>
          </cell>
          <cell r="J157">
            <v>0</v>
          </cell>
          <cell r="L157">
            <v>3</v>
          </cell>
          <cell r="N157">
            <v>0.15</v>
          </cell>
          <cell r="O157">
            <v>1.4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10.3</v>
          </cell>
          <cell r="Z157">
            <v>13.75</v>
          </cell>
          <cell r="AA157">
            <v>21.299999999999997</v>
          </cell>
        </row>
        <row r="158">
          <cell r="A158">
            <v>154</v>
          </cell>
          <cell r="B158" t="str">
            <v>56005</v>
          </cell>
          <cell r="C158" t="str">
            <v>56-5</v>
          </cell>
          <cell r="D158" t="str">
            <v>TULARE</v>
          </cell>
          <cell r="E158">
            <v>7.61</v>
          </cell>
          <cell r="F158">
            <v>12.18</v>
          </cell>
          <cell r="G158">
            <v>22.17</v>
          </cell>
          <cell r="H158">
            <v>0</v>
          </cell>
          <cell r="J158">
            <v>0</v>
          </cell>
          <cell r="L158">
            <v>0.43</v>
          </cell>
          <cell r="N158">
            <v>0</v>
          </cell>
          <cell r="O158">
            <v>0.91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8.9500000000000011</v>
          </cell>
          <cell r="Z158">
            <v>13.52</v>
          </cell>
          <cell r="AA158">
            <v>23.51</v>
          </cell>
        </row>
        <row r="159">
          <cell r="A159">
            <v>155</v>
          </cell>
          <cell r="B159" t="str">
            <v>57001</v>
          </cell>
          <cell r="C159" t="str">
            <v>57-1</v>
          </cell>
          <cell r="D159" t="str">
            <v>STANLEY COUNTY</v>
          </cell>
          <cell r="E159">
            <v>5.75</v>
          </cell>
          <cell r="F159">
            <v>9.1999999999999993</v>
          </cell>
          <cell r="G159">
            <v>16.75</v>
          </cell>
          <cell r="H159">
            <v>0</v>
          </cell>
          <cell r="J159">
            <v>0</v>
          </cell>
          <cell r="L159">
            <v>0.82</v>
          </cell>
          <cell r="N159">
            <v>0</v>
          </cell>
          <cell r="O159">
            <v>1.2</v>
          </cell>
          <cell r="P159">
            <v>0</v>
          </cell>
          <cell r="Q159">
            <v>0</v>
          </cell>
          <cell r="R159">
            <v>0</v>
          </cell>
          <cell r="S159">
            <v>0.05</v>
          </cell>
          <cell r="T159">
            <v>0.08</v>
          </cell>
          <cell r="U159">
            <v>0.15</v>
          </cell>
          <cell r="V159">
            <v>0.01</v>
          </cell>
          <cell r="W159">
            <v>0.01</v>
          </cell>
          <cell r="X159">
            <v>0.01</v>
          </cell>
          <cell r="Y159">
            <v>7.83</v>
          </cell>
          <cell r="Z159">
            <v>11.309999999999999</v>
          </cell>
          <cell r="AA159">
            <v>18.93</v>
          </cell>
        </row>
        <row r="160">
          <cell r="A160">
            <v>156</v>
          </cell>
          <cell r="B160" t="str">
            <v>58001</v>
          </cell>
          <cell r="C160" t="str">
            <v>58-1</v>
          </cell>
          <cell r="D160" t="str">
            <v>AGAR</v>
          </cell>
          <cell r="E160">
            <v>6.86</v>
          </cell>
          <cell r="F160">
            <v>10.979999999999999</v>
          </cell>
          <cell r="G160">
            <v>19.98</v>
          </cell>
          <cell r="H160">
            <v>0</v>
          </cell>
          <cell r="J160">
            <v>0</v>
          </cell>
          <cell r="L160">
            <v>0.2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7.0600000000000005</v>
          </cell>
          <cell r="Z160">
            <v>11.179999999999998</v>
          </cell>
          <cell r="AA160">
            <v>20.18</v>
          </cell>
        </row>
        <row r="161">
          <cell r="A161">
            <v>157</v>
          </cell>
          <cell r="B161" t="str">
            <v>58002</v>
          </cell>
          <cell r="C161" t="str">
            <v>58-2</v>
          </cell>
          <cell r="D161" t="str">
            <v>SULLY BUTTES</v>
          </cell>
          <cell r="E161">
            <v>5.75</v>
          </cell>
          <cell r="F161">
            <v>9.1999999999999993</v>
          </cell>
          <cell r="G161">
            <v>16.75</v>
          </cell>
          <cell r="H161">
            <v>0</v>
          </cell>
          <cell r="J161">
            <v>0</v>
          </cell>
          <cell r="L161">
            <v>0.74</v>
          </cell>
          <cell r="N161">
            <v>0.27</v>
          </cell>
          <cell r="O161">
            <v>0.87</v>
          </cell>
          <cell r="P161">
            <v>0</v>
          </cell>
          <cell r="Q161">
            <v>0</v>
          </cell>
          <cell r="R161">
            <v>0</v>
          </cell>
          <cell r="S161">
            <v>0.01</v>
          </cell>
          <cell r="T161">
            <v>0.02</v>
          </cell>
          <cell r="U161">
            <v>0.03</v>
          </cell>
          <cell r="V161">
            <v>0</v>
          </cell>
          <cell r="W161">
            <v>0</v>
          </cell>
          <cell r="X161">
            <v>0</v>
          </cell>
          <cell r="Y161">
            <v>7.64</v>
          </cell>
          <cell r="Z161">
            <v>11.099999999999998</v>
          </cell>
          <cell r="AA161">
            <v>18.66</v>
          </cell>
        </row>
        <row r="162">
          <cell r="A162">
            <v>158</v>
          </cell>
          <cell r="B162" t="str">
            <v>59001</v>
          </cell>
          <cell r="C162" t="str">
            <v>59-1</v>
          </cell>
          <cell r="D162" t="str">
            <v>COLOME</v>
          </cell>
          <cell r="E162">
            <v>5.75</v>
          </cell>
          <cell r="F162">
            <v>9.1999999999999993</v>
          </cell>
          <cell r="G162">
            <v>16.75</v>
          </cell>
          <cell r="H162">
            <v>0</v>
          </cell>
          <cell r="J162">
            <v>0</v>
          </cell>
          <cell r="L162">
            <v>1.7</v>
          </cell>
          <cell r="N162">
            <v>0</v>
          </cell>
          <cell r="O162">
            <v>1.4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8.85</v>
          </cell>
          <cell r="Z162">
            <v>12.299999999999999</v>
          </cell>
          <cell r="AA162">
            <v>19.849999999999998</v>
          </cell>
        </row>
        <row r="163">
          <cell r="A163">
            <v>159</v>
          </cell>
          <cell r="B163" t="str">
            <v>59002</v>
          </cell>
          <cell r="C163" t="str">
            <v>59-2</v>
          </cell>
          <cell r="D163" t="str">
            <v>WINNER</v>
          </cell>
          <cell r="E163">
            <v>5.75</v>
          </cell>
          <cell r="F163">
            <v>9.1999999999999993</v>
          </cell>
          <cell r="G163">
            <v>16.75</v>
          </cell>
          <cell r="H163">
            <v>0</v>
          </cell>
          <cell r="J163">
            <v>0</v>
          </cell>
          <cell r="L163">
            <v>1.28</v>
          </cell>
          <cell r="N163">
            <v>0</v>
          </cell>
          <cell r="O163">
            <v>1.4</v>
          </cell>
          <cell r="P163">
            <v>0</v>
          </cell>
          <cell r="Q163">
            <v>0</v>
          </cell>
          <cell r="R163">
            <v>0</v>
          </cell>
          <cell r="S163">
            <v>7.0000000000000007E-2</v>
          </cell>
          <cell r="T163">
            <v>0.11</v>
          </cell>
          <cell r="U163">
            <v>0.2</v>
          </cell>
          <cell r="V163">
            <v>0</v>
          </cell>
          <cell r="W163">
            <v>0</v>
          </cell>
          <cell r="X163">
            <v>0</v>
          </cell>
          <cell r="Y163">
            <v>8.5</v>
          </cell>
          <cell r="Z163">
            <v>11.989999999999998</v>
          </cell>
          <cell r="AA163">
            <v>19.63</v>
          </cell>
        </row>
        <row r="164">
          <cell r="A164">
            <v>160</v>
          </cell>
          <cell r="B164" t="str">
            <v>60001</v>
          </cell>
          <cell r="C164" t="str">
            <v>60-1</v>
          </cell>
          <cell r="D164" t="str">
            <v>CENTERVILLE</v>
          </cell>
          <cell r="E164">
            <v>5.75</v>
          </cell>
          <cell r="F164">
            <v>9.1999999999999993</v>
          </cell>
          <cell r="G164">
            <v>16.75</v>
          </cell>
          <cell r="H164">
            <v>0</v>
          </cell>
          <cell r="J164">
            <v>0</v>
          </cell>
          <cell r="L164">
            <v>1.48</v>
          </cell>
          <cell r="N164">
            <v>0.3</v>
          </cell>
          <cell r="O164">
            <v>1.4</v>
          </cell>
          <cell r="P164">
            <v>0</v>
          </cell>
          <cell r="Q164">
            <v>0</v>
          </cell>
          <cell r="R164">
            <v>0</v>
          </cell>
          <cell r="S164">
            <v>0.05</v>
          </cell>
          <cell r="T164">
            <v>0.08</v>
          </cell>
          <cell r="U164">
            <v>0.15</v>
          </cell>
          <cell r="V164">
            <v>0.01</v>
          </cell>
          <cell r="W164">
            <v>0.01</v>
          </cell>
          <cell r="X164">
            <v>0.01</v>
          </cell>
          <cell r="Y164">
            <v>8.99</v>
          </cell>
          <cell r="Z164">
            <v>12.47</v>
          </cell>
          <cell r="AA164">
            <v>20.09</v>
          </cell>
        </row>
        <row r="165">
          <cell r="A165">
            <v>161</v>
          </cell>
          <cell r="B165" t="str">
            <v>60002</v>
          </cell>
          <cell r="C165" t="str">
            <v>60-2</v>
          </cell>
          <cell r="D165" t="str">
            <v>HURLEY</v>
          </cell>
          <cell r="E165">
            <v>5.75</v>
          </cell>
          <cell r="F165">
            <v>9.1999999999999993</v>
          </cell>
          <cell r="G165">
            <v>16.75</v>
          </cell>
          <cell r="H165">
            <v>0</v>
          </cell>
          <cell r="J165">
            <v>0</v>
          </cell>
          <cell r="L165">
            <v>1.02</v>
          </cell>
          <cell r="N165">
            <v>0</v>
          </cell>
          <cell r="O165">
            <v>1.4</v>
          </cell>
          <cell r="P165">
            <v>0</v>
          </cell>
          <cell r="Q165">
            <v>0</v>
          </cell>
          <cell r="R165">
            <v>0</v>
          </cell>
          <cell r="S165">
            <v>0.02</v>
          </cell>
          <cell r="T165">
            <v>0.03</v>
          </cell>
          <cell r="U165">
            <v>0.06</v>
          </cell>
          <cell r="V165">
            <v>0</v>
          </cell>
          <cell r="W165">
            <v>0</v>
          </cell>
          <cell r="X165">
            <v>0</v>
          </cell>
          <cell r="Y165">
            <v>8.19</v>
          </cell>
          <cell r="Z165">
            <v>11.649999999999999</v>
          </cell>
          <cell r="AA165">
            <v>19.229999999999997</v>
          </cell>
        </row>
        <row r="166">
          <cell r="A166">
            <v>162</v>
          </cell>
          <cell r="B166" t="str">
            <v>60003</v>
          </cell>
          <cell r="C166" t="str">
            <v>60-3</v>
          </cell>
          <cell r="D166" t="str">
            <v>MARION</v>
          </cell>
          <cell r="E166">
            <v>5.75</v>
          </cell>
          <cell r="F166">
            <v>9.1999999999999993</v>
          </cell>
          <cell r="G166">
            <v>16.75</v>
          </cell>
          <cell r="H166">
            <v>0</v>
          </cell>
          <cell r="J166">
            <v>0</v>
          </cell>
          <cell r="L166">
            <v>2.7</v>
          </cell>
          <cell r="N166">
            <v>0</v>
          </cell>
          <cell r="O166">
            <v>1.4</v>
          </cell>
          <cell r="P166">
            <v>0</v>
          </cell>
          <cell r="Q166">
            <v>0</v>
          </cell>
          <cell r="R166">
            <v>0</v>
          </cell>
          <cell r="S166">
            <v>0.03</v>
          </cell>
          <cell r="T166">
            <v>0.05</v>
          </cell>
          <cell r="U166">
            <v>0.09</v>
          </cell>
          <cell r="V166">
            <v>0</v>
          </cell>
          <cell r="W166">
            <v>0</v>
          </cell>
          <cell r="X166">
            <v>0</v>
          </cell>
          <cell r="Y166">
            <v>9.879999999999999</v>
          </cell>
          <cell r="Z166">
            <v>13.35</v>
          </cell>
          <cell r="AA166">
            <v>20.939999999999998</v>
          </cell>
        </row>
        <row r="167">
          <cell r="A167">
            <v>163</v>
          </cell>
          <cell r="B167" t="str">
            <v>60004</v>
          </cell>
          <cell r="C167" t="str">
            <v>60-4</v>
          </cell>
          <cell r="D167" t="str">
            <v>PARKER</v>
          </cell>
          <cell r="E167">
            <v>5.75</v>
          </cell>
          <cell r="F167">
            <v>9.1999999999999993</v>
          </cell>
          <cell r="G167">
            <v>16.75</v>
          </cell>
          <cell r="H167">
            <v>0</v>
          </cell>
          <cell r="J167">
            <v>0</v>
          </cell>
          <cell r="L167">
            <v>3</v>
          </cell>
          <cell r="N167">
            <v>0</v>
          </cell>
          <cell r="O167">
            <v>1.4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10.15</v>
          </cell>
          <cell r="Z167">
            <v>13.6</v>
          </cell>
          <cell r="AA167">
            <v>21.15</v>
          </cell>
        </row>
        <row r="168">
          <cell r="A168">
            <v>164</v>
          </cell>
          <cell r="B168" t="str">
            <v>60005</v>
          </cell>
          <cell r="C168" t="str">
            <v>60-5</v>
          </cell>
          <cell r="D168" t="str">
            <v>VIBORG</v>
          </cell>
          <cell r="E168">
            <v>5.75</v>
          </cell>
          <cell r="F168">
            <v>9.1999999999999993</v>
          </cell>
          <cell r="G168">
            <v>16.75</v>
          </cell>
          <cell r="H168">
            <v>0</v>
          </cell>
          <cell r="J168">
            <v>0</v>
          </cell>
          <cell r="L168">
            <v>3</v>
          </cell>
          <cell r="N168">
            <v>0.3</v>
          </cell>
          <cell r="O168">
            <v>1.4</v>
          </cell>
          <cell r="P168">
            <v>0</v>
          </cell>
          <cell r="Q168">
            <v>0</v>
          </cell>
          <cell r="R168">
            <v>0</v>
          </cell>
          <cell r="S168">
            <v>0.01</v>
          </cell>
          <cell r="T168">
            <v>0.02</v>
          </cell>
          <cell r="U168">
            <v>0.03</v>
          </cell>
          <cell r="V168">
            <v>0</v>
          </cell>
          <cell r="W168">
            <v>0</v>
          </cell>
          <cell r="X168">
            <v>0</v>
          </cell>
          <cell r="Y168">
            <v>10.46</v>
          </cell>
          <cell r="Z168">
            <v>13.92</v>
          </cell>
          <cell r="AA168">
            <v>21.48</v>
          </cell>
        </row>
        <row r="169">
          <cell r="A169">
            <v>165</v>
          </cell>
          <cell r="B169" t="str">
            <v>61001</v>
          </cell>
          <cell r="C169" t="str">
            <v>61-1</v>
          </cell>
          <cell r="D169" t="str">
            <v>ALCESTER-HUDSON</v>
          </cell>
          <cell r="E169">
            <v>5.75</v>
          </cell>
          <cell r="F169">
            <v>9.1999999999999993</v>
          </cell>
          <cell r="G169">
            <v>16.75</v>
          </cell>
          <cell r="H169">
            <v>0</v>
          </cell>
          <cell r="J169">
            <v>0</v>
          </cell>
          <cell r="L169">
            <v>1.0900000000000001</v>
          </cell>
          <cell r="N169">
            <v>0</v>
          </cell>
          <cell r="O169">
            <v>0.85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7.6899999999999995</v>
          </cell>
          <cell r="Z169">
            <v>11.139999999999999</v>
          </cell>
          <cell r="AA169">
            <v>18.690000000000001</v>
          </cell>
        </row>
        <row r="170">
          <cell r="A170">
            <v>166</v>
          </cell>
          <cell r="B170" t="str">
            <v>61002</v>
          </cell>
          <cell r="C170" t="str">
            <v>61-2</v>
          </cell>
          <cell r="D170" t="str">
            <v>BERESFORD</v>
          </cell>
          <cell r="E170">
            <v>5.75</v>
          </cell>
          <cell r="F170">
            <v>9.1999999999999993</v>
          </cell>
          <cell r="G170">
            <v>16.75</v>
          </cell>
          <cell r="H170">
            <v>2.58</v>
          </cell>
          <cell r="J170">
            <v>0</v>
          </cell>
          <cell r="L170">
            <v>2.08</v>
          </cell>
          <cell r="N170">
            <v>0</v>
          </cell>
          <cell r="O170">
            <v>1.4</v>
          </cell>
          <cell r="P170">
            <v>0</v>
          </cell>
          <cell r="Q170">
            <v>0</v>
          </cell>
          <cell r="R170">
            <v>0</v>
          </cell>
          <cell r="S170">
            <v>0.04</v>
          </cell>
          <cell r="T170">
            <v>0.06</v>
          </cell>
          <cell r="U170">
            <v>0.12</v>
          </cell>
          <cell r="V170">
            <v>0</v>
          </cell>
          <cell r="W170">
            <v>0</v>
          </cell>
          <cell r="X170">
            <v>0</v>
          </cell>
          <cell r="Y170">
            <v>11.85</v>
          </cell>
          <cell r="Z170">
            <v>15.32</v>
          </cell>
          <cell r="AA170">
            <v>22.929999999999996</v>
          </cell>
        </row>
        <row r="171">
          <cell r="A171">
            <v>168</v>
          </cell>
          <cell r="B171" t="str">
            <v>61004</v>
          </cell>
          <cell r="C171" t="str">
            <v>61-4</v>
          </cell>
          <cell r="D171" t="str">
            <v>GREATER HOYT</v>
          </cell>
          <cell r="E171">
            <v>5.75</v>
          </cell>
          <cell r="F171">
            <v>9.1999999999999993</v>
          </cell>
          <cell r="G171">
            <v>16.75</v>
          </cell>
          <cell r="H171">
            <v>0</v>
          </cell>
          <cell r="J171">
            <v>0</v>
          </cell>
          <cell r="L171">
            <v>0.02</v>
          </cell>
          <cell r="N171">
            <v>0</v>
          </cell>
          <cell r="O171">
            <v>1.38</v>
          </cell>
          <cell r="P171">
            <v>2.2200000000000002</v>
          </cell>
          <cell r="Q171">
            <v>2.2200000000000002</v>
          </cell>
          <cell r="R171">
            <v>2.2200000000000002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9.3699999999999992</v>
          </cell>
          <cell r="Z171">
            <v>12.819999999999999</v>
          </cell>
          <cell r="AA171">
            <v>20.369999999999997</v>
          </cell>
        </row>
        <row r="172">
          <cell r="A172">
            <v>169</v>
          </cell>
          <cell r="B172" t="str">
            <v>61005</v>
          </cell>
          <cell r="C172" t="str">
            <v>61-5</v>
          </cell>
          <cell r="D172" t="str">
            <v>GREATER SCOTT</v>
          </cell>
          <cell r="E172">
            <v>5.75</v>
          </cell>
          <cell r="F172">
            <v>9.1999999999999993</v>
          </cell>
          <cell r="G172">
            <v>16.75</v>
          </cell>
          <cell r="H172">
            <v>0</v>
          </cell>
          <cell r="J172">
            <v>0</v>
          </cell>
          <cell r="L172">
            <v>0</v>
          </cell>
          <cell r="N172">
            <v>0</v>
          </cell>
          <cell r="O172">
            <v>1.4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7.15</v>
          </cell>
          <cell r="Z172">
            <v>10.6</v>
          </cell>
          <cell r="AA172">
            <v>18.149999999999999</v>
          </cell>
        </row>
        <row r="173">
          <cell r="A173">
            <v>170</v>
          </cell>
          <cell r="B173">
            <v>61007</v>
          </cell>
          <cell r="C173" t="str">
            <v>61-7</v>
          </cell>
          <cell r="D173" t="str">
            <v>ELKPOINT-JEFFERSON</v>
          </cell>
          <cell r="E173">
            <v>5.75</v>
          </cell>
          <cell r="F173">
            <v>9.1999999999999993</v>
          </cell>
          <cell r="G173">
            <v>16.75</v>
          </cell>
          <cell r="H173">
            <v>0</v>
          </cell>
          <cell r="J173">
            <v>0</v>
          </cell>
          <cell r="L173">
            <v>2.2200000000000002</v>
          </cell>
          <cell r="M173" t="str">
            <v>*</v>
          </cell>
          <cell r="N173">
            <v>0</v>
          </cell>
          <cell r="O173">
            <v>1.4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9.370000000000001</v>
          </cell>
          <cell r="Z173">
            <v>12.82</v>
          </cell>
          <cell r="AA173">
            <v>20.369999999999997</v>
          </cell>
        </row>
        <row r="174">
          <cell r="B174">
            <v>61008</v>
          </cell>
          <cell r="C174" t="str">
            <v>61-8</v>
          </cell>
          <cell r="D174" t="str">
            <v>DAKOTA VALLEY</v>
          </cell>
          <cell r="E174">
            <v>5.75</v>
          </cell>
          <cell r="F174">
            <v>9.1999999999999993</v>
          </cell>
          <cell r="G174">
            <v>16.75</v>
          </cell>
          <cell r="H174">
            <v>2.9</v>
          </cell>
          <cell r="J174">
            <v>0</v>
          </cell>
          <cell r="L174">
            <v>1.91</v>
          </cell>
          <cell r="N174">
            <v>0</v>
          </cell>
          <cell r="O174">
            <v>1.4</v>
          </cell>
          <cell r="P174">
            <v>0</v>
          </cell>
          <cell r="Q174">
            <v>0</v>
          </cell>
          <cell r="R174">
            <v>0</v>
          </cell>
          <cell r="S174">
            <v>0.39</v>
          </cell>
          <cell r="T174">
            <v>0.62</v>
          </cell>
          <cell r="U174">
            <v>1.1399999999999999</v>
          </cell>
          <cell r="V174">
            <v>7.0000000000000007E-2</v>
          </cell>
          <cell r="W174">
            <v>7.0000000000000007E-2</v>
          </cell>
          <cell r="X174">
            <v>7.0000000000000007E-2</v>
          </cell>
          <cell r="Y174">
            <v>12.420000000000002</v>
          </cell>
          <cell r="Z174">
            <v>16.100000000000001</v>
          </cell>
          <cell r="AA174">
            <v>24.169999999999998</v>
          </cell>
        </row>
        <row r="175">
          <cell r="A175">
            <v>171</v>
          </cell>
          <cell r="B175" t="str">
            <v>62003</v>
          </cell>
          <cell r="C175" t="str">
            <v>62-3</v>
          </cell>
          <cell r="D175" t="str">
            <v>MOBRIDGE</v>
          </cell>
          <cell r="E175">
            <v>5.69</v>
          </cell>
          <cell r="F175">
            <v>9.1</v>
          </cell>
          <cell r="G175">
            <v>16.57</v>
          </cell>
          <cell r="H175">
            <v>0</v>
          </cell>
          <cell r="J175">
            <v>0</v>
          </cell>
          <cell r="L175">
            <v>2.98</v>
          </cell>
          <cell r="N175">
            <v>0</v>
          </cell>
          <cell r="O175">
            <v>1.39</v>
          </cell>
          <cell r="P175">
            <v>0</v>
          </cell>
          <cell r="Q175">
            <v>0</v>
          </cell>
          <cell r="R175">
            <v>0</v>
          </cell>
          <cell r="S175">
            <v>0.03</v>
          </cell>
          <cell r="T175">
            <v>0.05</v>
          </cell>
          <cell r="U175">
            <v>0.09</v>
          </cell>
          <cell r="V175">
            <v>0</v>
          </cell>
          <cell r="W175">
            <v>0</v>
          </cell>
          <cell r="X175">
            <v>0</v>
          </cell>
          <cell r="Y175">
            <v>10.09</v>
          </cell>
          <cell r="Z175">
            <v>13.520000000000001</v>
          </cell>
          <cell r="AA175">
            <v>21.03</v>
          </cell>
        </row>
        <row r="176">
          <cell r="A176">
            <v>172</v>
          </cell>
          <cell r="B176" t="str">
            <v>62005</v>
          </cell>
          <cell r="C176" t="str">
            <v>62-5</v>
          </cell>
          <cell r="D176" t="str">
            <v>SELBY AREA</v>
          </cell>
          <cell r="E176">
            <v>5.75</v>
          </cell>
          <cell r="F176">
            <v>9.1999999999999993</v>
          </cell>
          <cell r="G176">
            <v>16.75</v>
          </cell>
          <cell r="H176">
            <v>0</v>
          </cell>
          <cell r="J176">
            <v>0</v>
          </cell>
          <cell r="L176">
            <v>1.39</v>
          </cell>
          <cell r="N176">
            <v>0.28000000000000003</v>
          </cell>
          <cell r="O176">
            <v>1.4</v>
          </cell>
          <cell r="P176">
            <v>0</v>
          </cell>
          <cell r="Q176">
            <v>0</v>
          </cell>
          <cell r="R176">
            <v>0</v>
          </cell>
          <cell r="S176">
            <v>0.01</v>
          </cell>
          <cell r="T176">
            <v>0.02</v>
          </cell>
          <cell r="U176">
            <v>0.03</v>
          </cell>
          <cell r="V176">
            <v>0</v>
          </cell>
          <cell r="W176">
            <v>0</v>
          </cell>
          <cell r="X176">
            <v>0</v>
          </cell>
          <cell r="Y176">
            <v>8.83</v>
          </cell>
          <cell r="Z176">
            <v>12.29</v>
          </cell>
          <cell r="AA176">
            <v>19.850000000000001</v>
          </cell>
        </row>
        <row r="177">
          <cell r="A177">
            <v>173</v>
          </cell>
          <cell r="B177" t="str">
            <v>63001</v>
          </cell>
          <cell r="C177" t="str">
            <v>63-1</v>
          </cell>
          <cell r="D177" t="str">
            <v>GAYVILLE-VOLIN</v>
          </cell>
          <cell r="E177">
            <v>5.75</v>
          </cell>
          <cell r="F177">
            <v>9.1999999999999993</v>
          </cell>
          <cell r="G177">
            <v>16.75</v>
          </cell>
          <cell r="H177">
            <v>0</v>
          </cell>
          <cell r="J177">
            <v>0</v>
          </cell>
          <cell r="L177">
            <v>0.85</v>
          </cell>
          <cell r="N177">
            <v>0</v>
          </cell>
          <cell r="O177">
            <v>1.4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8</v>
          </cell>
          <cell r="Z177">
            <v>11.45</v>
          </cell>
          <cell r="AA177">
            <v>19</v>
          </cell>
        </row>
        <row r="178">
          <cell r="A178">
            <v>174</v>
          </cell>
          <cell r="B178" t="str">
            <v>63002</v>
          </cell>
          <cell r="C178" t="str">
            <v>63-2</v>
          </cell>
          <cell r="D178" t="str">
            <v>IRENE</v>
          </cell>
          <cell r="E178">
            <v>5.75</v>
          </cell>
          <cell r="F178">
            <v>9.1999999999999993</v>
          </cell>
          <cell r="G178">
            <v>16.75</v>
          </cell>
          <cell r="H178">
            <v>1.23</v>
          </cell>
          <cell r="J178">
            <v>0</v>
          </cell>
          <cell r="L178">
            <v>3</v>
          </cell>
          <cell r="N178">
            <v>0.3</v>
          </cell>
          <cell r="O178">
            <v>1.4</v>
          </cell>
          <cell r="P178">
            <v>0</v>
          </cell>
          <cell r="Q178">
            <v>0</v>
          </cell>
          <cell r="R178">
            <v>0</v>
          </cell>
          <cell r="S178">
            <v>0.02</v>
          </cell>
          <cell r="T178">
            <v>0.03</v>
          </cell>
          <cell r="U178">
            <v>0.06</v>
          </cell>
          <cell r="V178">
            <v>0</v>
          </cell>
          <cell r="W178">
            <v>0</v>
          </cell>
          <cell r="X178">
            <v>0</v>
          </cell>
          <cell r="Y178">
            <v>11.700000000000001</v>
          </cell>
          <cell r="Z178">
            <v>15.16</v>
          </cell>
          <cell r="AA178">
            <v>22.74</v>
          </cell>
        </row>
        <row r="179">
          <cell r="A179">
            <v>175</v>
          </cell>
          <cell r="B179" t="str">
            <v>63003</v>
          </cell>
          <cell r="C179" t="str">
            <v>63-3</v>
          </cell>
          <cell r="D179" t="str">
            <v>YANKTON</v>
          </cell>
          <cell r="E179">
            <v>5.75</v>
          </cell>
          <cell r="F179">
            <v>9.1999999999999993</v>
          </cell>
          <cell r="G179">
            <v>16.75</v>
          </cell>
          <cell r="H179">
            <v>1.93</v>
          </cell>
          <cell r="J179">
            <v>0</v>
          </cell>
          <cell r="L179">
            <v>3</v>
          </cell>
          <cell r="N179">
            <v>0</v>
          </cell>
          <cell r="O179">
            <v>1.4</v>
          </cell>
          <cell r="P179">
            <v>0</v>
          </cell>
          <cell r="Q179">
            <v>0</v>
          </cell>
          <cell r="R179">
            <v>0</v>
          </cell>
          <cell r="S179">
            <v>0.1</v>
          </cell>
          <cell r="T179">
            <v>0.16</v>
          </cell>
          <cell r="U179">
            <v>0.28999999999999998</v>
          </cell>
          <cell r="V179">
            <v>0.02</v>
          </cell>
          <cell r="W179">
            <v>0.02</v>
          </cell>
          <cell r="X179">
            <v>0.02</v>
          </cell>
          <cell r="Y179">
            <v>12.2</v>
          </cell>
          <cell r="Z179">
            <v>15.709999999999999</v>
          </cell>
          <cell r="AA179">
            <v>23.389999999999997</v>
          </cell>
        </row>
        <row r="180">
          <cell r="A180">
            <v>176</v>
          </cell>
          <cell r="B180" t="str">
            <v>64002</v>
          </cell>
          <cell r="C180" t="str">
            <v>64-2</v>
          </cell>
          <cell r="D180" t="str">
            <v>DUPREE</v>
          </cell>
          <cell r="E180">
            <v>5.7</v>
          </cell>
          <cell r="F180">
            <v>9.1199999999999992</v>
          </cell>
          <cell r="G180">
            <v>16.600000000000001</v>
          </cell>
          <cell r="H180">
            <v>0</v>
          </cell>
          <cell r="J180">
            <v>0</v>
          </cell>
          <cell r="L180">
            <v>0</v>
          </cell>
          <cell r="N180">
            <v>0</v>
          </cell>
          <cell r="O180">
            <v>0.3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6</v>
          </cell>
          <cell r="Z180">
            <v>9.42</v>
          </cell>
          <cell r="AA180">
            <v>16.900000000000002</v>
          </cell>
        </row>
        <row r="181">
          <cell r="A181">
            <v>177</v>
          </cell>
          <cell r="B181" t="str">
            <v>65001</v>
          </cell>
          <cell r="C181" t="str">
            <v>65-1</v>
          </cell>
          <cell r="D181" t="str">
            <v>SHANNON COUNTY</v>
          </cell>
          <cell r="E181">
            <v>5.75</v>
          </cell>
          <cell r="F181">
            <v>9.1999999999999993</v>
          </cell>
          <cell r="G181">
            <v>16.75</v>
          </cell>
          <cell r="H181">
            <v>0</v>
          </cell>
          <cell r="J181">
            <v>0</v>
          </cell>
          <cell r="L181">
            <v>3</v>
          </cell>
          <cell r="N181">
            <v>0.3</v>
          </cell>
          <cell r="O181">
            <v>1.4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10.450000000000001</v>
          </cell>
          <cell r="Z181">
            <v>13.9</v>
          </cell>
          <cell r="AA181">
            <v>21.45</v>
          </cell>
        </row>
        <row r="182">
          <cell r="A182">
            <v>178</v>
          </cell>
          <cell r="B182" t="str">
            <v>66001</v>
          </cell>
          <cell r="C182" t="str">
            <v>66-1</v>
          </cell>
          <cell r="D182" t="str">
            <v>TODD COUNTY</v>
          </cell>
          <cell r="E182">
            <v>5.75</v>
          </cell>
          <cell r="F182">
            <v>9.1999999999999993</v>
          </cell>
          <cell r="G182">
            <v>16.75</v>
          </cell>
          <cell r="H182">
            <v>0</v>
          </cell>
          <cell r="J182">
            <v>0</v>
          </cell>
          <cell r="L182">
            <v>2.1</v>
          </cell>
          <cell r="N182">
            <v>0</v>
          </cell>
          <cell r="O182">
            <v>1.4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9.25</v>
          </cell>
          <cell r="Z182">
            <v>12.7</v>
          </cell>
          <cell r="AA182">
            <v>20.25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B414A-6C8F-42C8-B679-B532EB3070C2}">
  <sheetPr>
    <pageSetUpPr fitToPage="1"/>
  </sheetPr>
  <dimension ref="A1:N153"/>
  <sheetViews>
    <sheetView showGridLines="0" tabSelected="1" zoomScaleNormal="100" workbookViewId="0">
      <pane ySplit="4" topLeftCell="A5" activePane="bottomLeft" state="frozen"/>
      <selection pane="bottomLeft" activeCell="A4" sqref="A4"/>
    </sheetView>
  </sheetViews>
  <sheetFormatPr defaultColWidth="7.5703125" defaultRowHeight="12.75" x14ac:dyDescent="0.2"/>
  <cols>
    <col min="1" max="1" width="24.7109375" style="19" customWidth="1"/>
    <col min="2" max="2" width="6" style="19" bestFit="1" customWidth="1"/>
    <col min="3" max="3" width="15.85546875" style="3" bestFit="1" customWidth="1"/>
    <col min="4" max="4" width="12.42578125" style="20" bestFit="1" customWidth="1"/>
    <col min="5" max="5" width="13.42578125" style="21" customWidth="1"/>
    <col min="6" max="6" width="11.42578125" style="3" bestFit="1" customWidth="1"/>
    <col min="7" max="7" width="7" style="3" bestFit="1" customWidth="1"/>
    <col min="8" max="8" width="11.42578125" style="3" bestFit="1" customWidth="1"/>
    <col min="9" max="9" width="11.85546875" style="3" bestFit="1" customWidth="1"/>
    <col min="10" max="10" width="7.7109375" style="3" bestFit="1" customWidth="1"/>
    <col min="11" max="12" width="11.42578125" style="3" bestFit="1" customWidth="1"/>
    <col min="13" max="13" width="7.5703125" style="11"/>
    <col min="14" max="14" width="8" style="11" bestFit="1" customWidth="1"/>
    <col min="15" max="16384" width="7.5703125" style="11"/>
  </cols>
  <sheetData>
    <row r="1" spans="1:14" s="2" customFormat="1" ht="23.25" customHeight="1" x14ac:dyDescent="0.3">
      <c r="A1" s="1" t="s">
        <v>0</v>
      </c>
      <c r="C1" s="3"/>
      <c r="D1" s="4"/>
      <c r="E1" s="4"/>
      <c r="F1" s="5"/>
      <c r="G1" s="5"/>
      <c r="H1" s="4"/>
      <c r="I1" s="4"/>
      <c r="J1" s="3"/>
      <c r="K1" s="3"/>
      <c r="L1" s="3"/>
    </row>
    <row r="2" spans="1:14" s="2" customFormat="1" x14ac:dyDescent="0.2">
      <c r="A2" s="6" t="s">
        <v>1</v>
      </c>
      <c r="C2" s="3"/>
      <c r="D2" s="3"/>
      <c r="E2" s="3"/>
      <c r="H2" s="3"/>
      <c r="I2" s="3"/>
      <c r="J2" s="3"/>
      <c r="K2" s="3"/>
      <c r="L2" s="3"/>
    </row>
    <row r="3" spans="1:14" s="2" customFormat="1" ht="6" customHeight="1" x14ac:dyDescent="0.2">
      <c r="C3" s="3"/>
      <c r="D3" s="3"/>
      <c r="E3" s="3"/>
      <c r="H3" s="3"/>
      <c r="I3" s="3"/>
      <c r="J3" s="3"/>
      <c r="K3" s="3"/>
      <c r="L3" s="3"/>
    </row>
    <row r="4" spans="1:14" ht="63.75" x14ac:dyDescent="0.2">
      <c r="A4" s="7" t="s">
        <v>2</v>
      </c>
      <c r="B4" s="7" t="s">
        <v>3</v>
      </c>
      <c r="C4" s="8" t="s">
        <v>4</v>
      </c>
      <c r="D4" s="9" t="s">
        <v>5</v>
      </c>
      <c r="E4" s="8" t="s">
        <v>6</v>
      </c>
      <c r="F4" s="10" t="s">
        <v>7</v>
      </c>
      <c r="G4" s="8" t="s">
        <v>8</v>
      </c>
      <c r="H4" s="9" t="s">
        <v>9</v>
      </c>
      <c r="I4" s="8" t="s">
        <v>10</v>
      </c>
      <c r="J4" s="8" t="s">
        <v>11</v>
      </c>
      <c r="K4" s="9" t="s">
        <v>12</v>
      </c>
      <c r="L4" s="9" t="s">
        <v>13</v>
      </c>
    </row>
    <row r="5" spans="1:14" s="3" customFormat="1" x14ac:dyDescent="0.2">
      <c r="A5" s="12" t="s">
        <v>27</v>
      </c>
      <c r="B5" s="12">
        <v>6001</v>
      </c>
      <c r="C5" s="13">
        <v>5288.2</v>
      </c>
      <c r="D5" s="14">
        <v>12299462.659078002</v>
      </c>
      <c r="E5" s="14">
        <v>0</v>
      </c>
      <c r="F5" s="14">
        <v>2225583</v>
      </c>
      <c r="G5" s="15">
        <v>1</v>
      </c>
      <c r="H5" s="14">
        <f t="shared" ref="H5:H36" si="0">IF((((0.5*D5-F5)*G5)-(E5*0.5))&lt;0,0,ROUND((((0.5*D5-F5)*G5)-(E5*0.5)),0))</f>
        <v>3924148</v>
      </c>
      <c r="I5" s="14">
        <v>2275346</v>
      </c>
      <c r="J5" s="15">
        <v>1</v>
      </c>
      <c r="K5" s="14">
        <f t="shared" ref="K5:K36" si="1">IF((((0.5*D5-I5)*J5)-(E5*0.5))&lt;0,0,ROUND((((0.5*D5-I5)*J5)-(E5*0.5)),0))</f>
        <v>3874385</v>
      </c>
      <c r="L5" s="14">
        <f t="shared" ref="L5:L36" si="2">K5+H5</f>
        <v>7798533</v>
      </c>
    </row>
    <row r="6" spans="1:14" s="3" customFormat="1" x14ac:dyDescent="0.2">
      <c r="A6" s="17" t="s">
        <v>143</v>
      </c>
      <c r="B6" s="12">
        <v>58003</v>
      </c>
      <c r="C6" s="13">
        <v>244</v>
      </c>
      <c r="D6" s="14">
        <v>321671.37076000008</v>
      </c>
      <c r="E6" s="14">
        <v>1180005.9125000001</v>
      </c>
      <c r="F6" s="14">
        <v>796308</v>
      </c>
      <c r="G6" s="15">
        <v>0.39</v>
      </c>
      <c r="H6" s="14">
        <f t="shared" si="0"/>
        <v>0</v>
      </c>
      <c r="I6" s="14">
        <v>864327</v>
      </c>
      <c r="J6" s="15">
        <v>0.36</v>
      </c>
      <c r="K6" s="14">
        <f t="shared" si="1"/>
        <v>0</v>
      </c>
      <c r="L6" s="14">
        <f t="shared" si="2"/>
        <v>0</v>
      </c>
    </row>
    <row r="7" spans="1:14" s="3" customFormat="1" x14ac:dyDescent="0.2">
      <c r="A7" s="12" t="s">
        <v>150</v>
      </c>
      <c r="B7" s="12">
        <v>61001</v>
      </c>
      <c r="C7" s="13">
        <v>364</v>
      </c>
      <c r="D7" s="14">
        <v>643318.98556000006</v>
      </c>
      <c r="E7" s="14">
        <v>0</v>
      </c>
      <c r="F7" s="14">
        <v>321328</v>
      </c>
      <c r="G7" s="15">
        <v>1</v>
      </c>
      <c r="H7" s="14">
        <f t="shared" si="0"/>
        <v>331</v>
      </c>
      <c r="I7" s="14">
        <v>328756</v>
      </c>
      <c r="J7" s="15">
        <v>1</v>
      </c>
      <c r="K7" s="14">
        <f t="shared" si="1"/>
        <v>0</v>
      </c>
      <c r="L7" s="14">
        <f t="shared" si="2"/>
        <v>331</v>
      </c>
    </row>
    <row r="8" spans="1:14" s="3" customFormat="1" x14ac:dyDescent="0.2">
      <c r="A8" s="12" t="s">
        <v>36</v>
      </c>
      <c r="B8" s="12">
        <v>11001</v>
      </c>
      <c r="C8" s="13">
        <v>304</v>
      </c>
      <c r="D8" s="14">
        <v>365606.59816000005</v>
      </c>
      <c r="E8" s="14">
        <v>549734.13500000001</v>
      </c>
      <c r="F8" s="14">
        <v>209620</v>
      </c>
      <c r="G8" s="15">
        <v>1</v>
      </c>
      <c r="H8" s="14">
        <f t="shared" si="0"/>
        <v>0</v>
      </c>
      <c r="I8" s="14">
        <v>219644</v>
      </c>
      <c r="J8" s="15">
        <v>1</v>
      </c>
      <c r="K8" s="14">
        <f t="shared" si="1"/>
        <v>0</v>
      </c>
      <c r="L8" s="14">
        <f t="shared" si="2"/>
        <v>0</v>
      </c>
    </row>
    <row r="9" spans="1:14" s="3" customFormat="1" x14ac:dyDescent="0.2">
      <c r="A9" s="12" t="s">
        <v>90</v>
      </c>
      <c r="B9" s="12">
        <v>38001</v>
      </c>
      <c r="C9" s="13">
        <v>306</v>
      </c>
      <c r="D9" s="14">
        <v>590736.89373999997</v>
      </c>
      <c r="E9" s="14">
        <v>1333599.3425</v>
      </c>
      <c r="F9" s="14">
        <v>332868</v>
      </c>
      <c r="G9" s="15">
        <v>1</v>
      </c>
      <c r="H9" s="14">
        <f t="shared" si="0"/>
        <v>0</v>
      </c>
      <c r="I9" s="14">
        <v>336038</v>
      </c>
      <c r="J9" s="15">
        <v>1</v>
      </c>
      <c r="K9" s="14">
        <f t="shared" si="1"/>
        <v>0</v>
      </c>
      <c r="L9" s="14">
        <f t="shared" si="2"/>
        <v>0</v>
      </c>
    </row>
    <row r="10" spans="1:14" s="3" customFormat="1" x14ac:dyDescent="0.2">
      <c r="A10" s="12" t="s">
        <v>60</v>
      </c>
      <c r="B10" s="12">
        <v>21001</v>
      </c>
      <c r="C10" s="13">
        <v>229.95</v>
      </c>
      <c r="D10" s="14">
        <v>316998.30781049997</v>
      </c>
      <c r="E10" s="14">
        <v>0</v>
      </c>
      <c r="F10" s="14">
        <v>151245</v>
      </c>
      <c r="G10" s="15">
        <v>1</v>
      </c>
      <c r="H10" s="14">
        <f t="shared" si="0"/>
        <v>7254</v>
      </c>
      <c r="I10" s="14">
        <v>158870</v>
      </c>
      <c r="J10" s="15">
        <v>1</v>
      </c>
      <c r="K10" s="14">
        <f t="shared" si="1"/>
        <v>0</v>
      </c>
      <c r="L10" s="14">
        <f t="shared" si="2"/>
        <v>7254</v>
      </c>
      <c r="N10" s="16"/>
    </row>
    <row r="11" spans="1:14" s="3" customFormat="1" x14ac:dyDescent="0.2">
      <c r="A11" s="12" t="s">
        <v>20</v>
      </c>
      <c r="B11" s="12">
        <v>4001</v>
      </c>
      <c r="C11" s="13">
        <v>232</v>
      </c>
      <c r="D11" s="14">
        <v>494233.40727999993</v>
      </c>
      <c r="E11" s="14">
        <v>0</v>
      </c>
      <c r="F11" s="14">
        <v>168611</v>
      </c>
      <c r="G11" s="15">
        <v>1</v>
      </c>
      <c r="H11" s="14">
        <f t="shared" si="0"/>
        <v>78506</v>
      </c>
      <c r="I11" s="14">
        <v>168833</v>
      </c>
      <c r="J11" s="15">
        <v>1</v>
      </c>
      <c r="K11" s="14">
        <f t="shared" si="1"/>
        <v>78284</v>
      </c>
      <c r="L11" s="14">
        <f t="shared" si="2"/>
        <v>156790</v>
      </c>
    </row>
    <row r="12" spans="1:14" s="3" customFormat="1" x14ac:dyDescent="0.2">
      <c r="A12" s="12" t="s">
        <v>114</v>
      </c>
      <c r="B12" s="12">
        <v>49001</v>
      </c>
      <c r="C12" s="13">
        <v>571</v>
      </c>
      <c r="D12" s="14">
        <v>651035.81809000007</v>
      </c>
      <c r="E12" s="14">
        <v>0</v>
      </c>
      <c r="F12" s="14">
        <v>234782</v>
      </c>
      <c r="G12" s="15">
        <v>1</v>
      </c>
      <c r="H12" s="14">
        <f t="shared" si="0"/>
        <v>90736</v>
      </c>
      <c r="I12" s="14">
        <v>240533</v>
      </c>
      <c r="J12" s="15">
        <v>1</v>
      </c>
      <c r="K12" s="14">
        <f t="shared" si="1"/>
        <v>84985</v>
      </c>
      <c r="L12" s="14">
        <f t="shared" si="2"/>
        <v>175721</v>
      </c>
    </row>
    <row r="13" spans="1:14" s="3" customFormat="1" x14ac:dyDescent="0.2">
      <c r="A13" s="12" t="s">
        <v>33</v>
      </c>
      <c r="B13" s="12">
        <v>9001</v>
      </c>
      <c r="C13" s="13">
        <v>1415.75</v>
      </c>
      <c r="D13" s="14">
        <v>2235201.7311924999</v>
      </c>
      <c r="E13" s="14">
        <v>0</v>
      </c>
      <c r="F13" s="14">
        <v>613534</v>
      </c>
      <c r="G13" s="15">
        <v>1</v>
      </c>
      <c r="H13" s="14">
        <f t="shared" si="0"/>
        <v>504067</v>
      </c>
      <c r="I13" s="14">
        <v>644542</v>
      </c>
      <c r="J13" s="15">
        <v>1</v>
      </c>
      <c r="K13" s="14">
        <f t="shared" si="1"/>
        <v>473059</v>
      </c>
      <c r="L13" s="14">
        <f t="shared" si="2"/>
        <v>977126</v>
      </c>
    </row>
    <row r="14" spans="1:14" s="3" customFormat="1" x14ac:dyDescent="0.2">
      <c r="A14" s="12" t="s">
        <v>19</v>
      </c>
      <c r="B14" s="12">
        <v>3001</v>
      </c>
      <c r="C14" s="13">
        <v>465</v>
      </c>
      <c r="D14" s="14">
        <v>858903.71235000005</v>
      </c>
      <c r="E14" s="14">
        <v>0</v>
      </c>
      <c r="F14" s="14">
        <v>188412</v>
      </c>
      <c r="G14" s="15">
        <v>1</v>
      </c>
      <c r="H14" s="14">
        <f t="shared" si="0"/>
        <v>241040</v>
      </c>
      <c r="I14" s="14">
        <v>205154</v>
      </c>
      <c r="J14" s="15">
        <v>1</v>
      </c>
      <c r="K14" s="14">
        <f t="shared" si="1"/>
        <v>224298</v>
      </c>
      <c r="L14" s="14">
        <f t="shared" si="2"/>
        <v>465338</v>
      </c>
    </row>
    <row r="15" spans="1:14" s="3" customFormat="1" x14ac:dyDescent="0.2">
      <c r="A15" s="12" t="s">
        <v>151</v>
      </c>
      <c r="B15" s="12">
        <v>61002</v>
      </c>
      <c r="C15" s="13">
        <v>713.40000000000009</v>
      </c>
      <c r="D15" s="14">
        <v>1209773.2853860001</v>
      </c>
      <c r="E15" s="14">
        <v>0</v>
      </c>
      <c r="F15" s="14">
        <v>477668</v>
      </c>
      <c r="G15" s="15">
        <v>1</v>
      </c>
      <c r="H15" s="14">
        <f t="shared" si="0"/>
        <v>127219</v>
      </c>
      <c r="I15" s="14">
        <v>495965</v>
      </c>
      <c r="J15" s="15">
        <v>1</v>
      </c>
      <c r="K15" s="14">
        <f t="shared" si="1"/>
        <v>108922</v>
      </c>
      <c r="L15" s="14">
        <f t="shared" si="2"/>
        <v>236141</v>
      </c>
    </row>
    <row r="16" spans="1:14" s="3" customFormat="1" x14ac:dyDescent="0.2">
      <c r="A16" s="12" t="s">
        <v>128</v>
      </c>
      <c r="B16" s="12">
        <v>52001</v>
      </c>
      <c r="C16" s="13">
        <v>190</v>
      </c>
      <c r="D16" s="14">
        <v>154370.7801</v>
      </c>
      <c r="E16" s="14">
        <v>216390.15999999997</v>
      </c>
      <c r="F16" s="14">
        <v>207365</v>
      </c>
      <c r="G16" s="15">
        <v>0.36</v>
      </c>
      <c r="H16" s="14">
        <f t="shared" si="0"/>
        <v>0</v>
      </c>
      <c r="I16" s="14">
        <v>206119</v>
      </c>
      <c r="J16" s="15">
        <v>0.36</v>
      </c>
      <c r="K16" s="14">
        <f t="shared" si="1"/>
        <v>0</v>
      </c>
      <c r="L16" s="14">
        <f t="shared" si="2"/>
        <v>0</v>
      </c>
    </row>
    <row r="17" spans="1:12" s="3" customFormat="1" x14ac:dyDescent="0.2">
      <c r="A17" s="12" t="s">
        <v>21</v>
      </c>
      <c r="B17" s="12">
        <v>4002</v>
      </c>
      <c r="C17" s="13">
        <v>588.34999999999991</v>
      </c>
      <c r="D17" s="14">
        <v>817147.0477465</v>
      </c>
      <c r="E17" s="14">
        <v>612734.90749999997</v>
      </c>
      <c r="F17" s="14">
        <v>393700</v>
      </c>
      <c r="G17" s="15">
        <v>1</v>
      </c>
      <c r="H17" s="14">
        <f t="shared" si="0"/>
        <v>0</v>
      </c>
      <c r="I17" s="14">
        <v>381427</v>
      </c>
      <c r="J17" s="15">
        <v>1</v>
      </c>
      <c r="K17" s="14">
        <f t="shared" si="1"/>
        <v>0</v>
      </c>
      <c r="L17" s="14">
        <f t="shared" si="2"/>
        <v>0</v>
      </c>
    </row>
    <row r="18" spans="1:12" s="3" customFormat="1" x14ac:dyDescent="0.2">
      <c r="A18" s="12" t="s">
        <v>62</v>
      </c>
      <c r="B18" s="12">
        <v>22001</v>
      </c>
      <c r="C18" s="13">
        <v>84.13</v>
      </c>
      <c r="D18" s="14">
        <v>104461.5364727</v>
      </c>
      <c r="E18" s="14">
        <v>149947.20000000001</v>
      </c>
      <c r="F18" s="14">
        <v>177564</v>
      </c>
      <c r="G18" s="15">
        <v>0.35</v>
      </c>
      <c r="H18" s="14">
        <f t="shared" si="0"/>
        <v>0</v>
      </c>
      <c r="I18" s="14">
        <v>192569</v>
      </c>
      <c r="J18" s="15">
        <v>0.32</v>
      </c>
      <c r="K18" s="14">
        <f t="shared" si="1"/>
        <v>0</v>
      </c>
      <c r="L18" s="14">
        <f t="shared" si="2"/>
        <v>0</v>
      </c>
    </row>
    <row r="19" spans="1:12" s="3" customFormat="1" x14ac:dyDescent="0.2">
      <c r="A19" s="12" t="s">
        <v>115</v>
      </c>
      <c r="B19" s="12">
        <v>49002</v>
      </c>
      <c r="C19" s="13">
        <v>5412.28</v>
      </c>
      <c r="D19" s="14">
        <v>9223519.7432611994</v>
      </c>
      <c r="E19" s="14">
        <v>0</v>
      </c>
      <c r="F19" s="14">
        <v>2604721</v>
      </c>
      <c r="G19" s="15">
        <v>1</v>
      </c>
      <c r="H19" s="14">
        <f t="shared" si="0"/>
        <v>2007039</v>
      </c>
      <c r="I19" s="14">
        <v>2731953</v>
      </c>
      <c r="J19" s="15">
        <v>1</v>
      </c>
      <c r="K19" s="14">
        <f t="shared" si="1"/>
        <v>1879807</v>
      </c>
      <c r="L19" s="14">
        <f t="shared" si="2"/>
        <v>3886846</v>
      </c>
    </row>
    <row r="20" spans="1:12" s="3" customFormat="1" x14ac:dyDescent="0.2">
      <c r="A20" s="12" t="s">
        <v>79</v>
      </c>
      <c r="B20" s="12">
        <v>30003</v>
      </c>
      <c r="C20" s="13">
        <v>353</v>
      </c>
      <c r="D20" s="14">
        <v>689310.86986999994</v>
      </c>
      <c r="E20" s="14">
        <v>0</v>
      </c>
      <c r="F20" s="14">
        <v>282226</v>
      </c>
      <c r="G20" s="15">
        <v>1</v>
      </c>
      <c r="H20" s="14">
        <f t="shared" si="0"/>
        <v>62429</v>
      </c>
      <c r="I20" s="14">
        <v>299459</v>
      </c>
      <c r="J20" s="15">
        <v>1</v>
      </c>
      <c r="K20" s="14">
        <f t="shared" si="1"/>
        <v>45196</v>
      </c>
      <c r="L20" s="14">
        <f t="shared" si="2"/>
        <v>107625</v>
      </c>
    </row>
    <row r="21" spans="1:12" s="3" customFormat="1" x14ac:dyDescent="0.2">
      <c r="A21" s="17" t="s">
        <v>108</v>
      </c>
      <c r="B21" s="12">
        <v>45004</v>
      </c>
      <c r="C21" s="13">
        <v>507</v>
      </c>
      <c r="D21" s="14">
        <v>664887.23953000002</v>
      </c>
      <c r="E21" s="14">
        <v>0</v>
      </c>
      <c r="F21" s="14">
        <v>637797</v>
      </c>
      <c r="G21" s="15">
        <v>0.59</v>
      </c>
      <c r="H21" s="14">
        <f t="shared" si="0"/>
        <v>0</v>
      </c>
      <c r="I21" s="14">
        <v>672940</v>
      </c>
      <c r="J21" s="15">
        <v>0.63</v>
      </c>
      <c r="K21" s="14">
        <f t="shared" si="1"/>
        <v>0</v>
      </c>
      <c r="L21" s="14">
        <f t="shared" si="2"/>
        <v>0</v>
      </c>
    </row>
    <row r="22" spans="1:12" s="3" customFormat="1" x14ac:dyDescent="0.2">
      <c r="A22" s="12" t="s">
        <v>23</v>
      </c>
      <c r="B22" s="12">
        <v>5001</v>
      </c>
      <c r="C22" s="13">
        <v>3894.16</v>
      </c>
      <c r="D22" s="14">
        <v>7792001.5307064001</v>
      </c>
      <c r="E22" s="14">
        <v>0</v>
      </c>
      <c r="F22" s="14">
        <v>1615677</v>
      </c>
      <c r="G22" s="15">
        <v>1</v>
      </c>
      <c r="H22" s="14">
        <f t="shared" si="0"/>
        <v>2280324</v>
      </c>
      <c r="I22" s="14">
        <v>1652067</v>
      </c>
      <c r="J22" s="15">
        <v>1</v>
      </c>
      <c r="K22" s="14">
        <f t="shared" si="1"/>
        <v>2243934</v>
      </c>
      <c r="L22" s="14">
        <f t="shared" si="2"/>
        <v>4524258</v>
      </c>
    </row>
    <row r="23" spans="1:12" s="3" customFormat="1" x14ac:dyDescent="0.2">
      <c r="A23" s="12" t="s">
        <v>70</v>
      </c>
      <c r="B23" s="12">
        <v>26002</v>
      </c>
      <c r="C23" s="13">
        <v>230</v>
      </c>
      <c r="D23" s="14">
        <v>311590.66170000006</v>
      </c>
      <c r="E23" s="14">
        <v>38961.050000000017</v>
      </c>
      <c r="F23" s="14">
        <v>152694</v>
      </c>
      <c r="G23" s="15">
        <v>1</v>
      </c>
      <c r="H23" s="14">
        <f t="shared" si="0"/>
        <v>0</v>
      </c>
      <c r="I23" s="14">
        <v>161003</v>
      </c>
      <c r="J23" s="15">
        <v>1</v>
      </c>
      <c r="K23" s="14">
        <f t="shared" si="1"/>
        <v>0</v>
      </c>
      <c r="L23" s="14">
        <f t="shared" si="2"/>
        <v>0</v>
      </c>
    </row>
    <row r="24" spans="1:12" s="3" customFormat="1" x14ac:dyDescent="0.2">
      <c r="A24" s="12" t="s">
        <v>103</v>
      </c>
      <c r="B24" s="12">
        <v>43001</v>
      </c>
      <c r="C24" s="13">
        <v>305.29000000000002</v>
      </c>
      <c r="D24" s="14">
        <v>702275.18450909993</v>
      </c>
      <c r="E24" s="14">
        <v>0</v>
      </c>
      <c r="F24" s="14">
        <v>169754</v>
      </c>
      <c r="G24" s="15">
        <v>1</v>
      </c>
      <c r="H24" s="14">
        <f t="shared" si="0"/>
        <v>181384</v>
      </c>
      <c r="I24" s="14">
        <v>198241</v>
      </c>
      <c r="J24" s="15">
        <v>1</v>
      </c>
      <c r="K24" s="14">
        <f t="shared" si="1"/>
        <v>152897</v>
      </c>
      <c r="L24" s="14">
        <f t="shared" si="2"/>
        <v>334281</v>
      </c>
    </row>
    <row r="25" spans="1:12" s="3" customFormat="1" x14ac:dyDescent="0.2">
      <c r="A25" s="12" t="s">
        <v>98</v>
      </c>
      <c r="B25" s="12">
        <v>41001</v>
      </c>
      <c r="C25" s="13">
        <v>975.9</v>
      </c>
      <c r="D25" s="14">
        <v>1558592.1252609997</v>
      </c>
      <c r="E25" s="14">
        <v>0</v>
      </c>
      <c r="F25" s="14">
        <v>700928</v>
      </c>
      <c r="G25" s="15">
        <v>1</v>
      </c>
      <c r="H25" s="14">
        <f t="shared" si="0"/>
        <v>78368</v>
      </c>
      <c r="I25" s="14">
        <v>710796</v>
      </c>
      <c r="J25" s="15">
        <v>1</v>
      </c>
      <c r="K25" s="14">
        <f t="shared" si="1"/>
        <v>68500</v>
      </c>
      <c r="L25" s="14">
        <f t="shared" si="2"/>
        <v>146868</v>
      </c>
    </row>
    <row r="26" spans="1:12" s="3" customFormat="1" x14ac:dyDescent="0.2">
      <c r="A26" s="12" t="s">
        <v>74</v>
      </c>
      <c r="B26" s="12">
        <v>28001</v>
      </c>
      <c r="C26" s="13">
        <v>370</v>
      </c>
      <c r="D26" s="14">
        <v>622842.90229999996</v>
      </c>
      <c r="E26" s="14">
        <v>0</v>
      </c>
      <c r="F26" s="14">
        <v>210289</v>
      </c>
      <c r="G26" s="15">
        <v>1</v>
      </c>
      <c r="H26" s="14">
        <f t="shared" si="0"/>
        <v>101132</v>
      </c>
      <c r="I26" s="14">
        <v>219664</v>
      </c>
      <c r="J26" s="15">
        <v>1</v>
      </c>
      <c r="K26" s="14">
        <f t="shared" si="1"/>
        <v>91757</v>
      </c>
      <c r="L26" s="14">
        <f t="shared" si="2"/>
        <v>192889</v>
      </c>
    </row>
    <row r="27" spans="1:12" s="3" customFormat="1" x14ac:dyDescent="0.2">
      <c r="A27" s="12" t="s">
        <v>146</v>
      </c>
      <c r="B27" s="12">
        <v>60001</v>
      </c>
      <c r="C27" s="13">
        <v>279</v>
      </c>
      <c r="D27" s="14">
        <v>332054.20340999996</v>
      </c>
      <c r="E27" s="14">
        <v>242460.43999999997</v>
      </c>
      <c r="F27" s="14">
        <v>226008</v>
      </c>
      <c r="G27" s="15">
        <v>1</v>
      </c>
      <c r="H27" s="14">
        <f t="shared" si="0"/>
        <v>0</v>
      </c>
      <c r="I27" s="14">
        <v>236145</v>
      </c>
      <c r="J27" s="15">
        <v>1</v>
      </c>
      <c r="K27" s="14">
        <f t="shared" si="1"/>
        <v>0</v>
      </c>
      <c r="L27" s="14">
        <f t="shared" si="2"/>
        <v>0</v>
      </c>
    </row>
    <row r="28" spans="1:12" s="3" customFormat="1" x14ac:dyDescent="0.2">
      <c r="A28" s="12" t="s">
        <v>31</v>
      </c>
      <c r="B28" s="12">
        <v>7001</v>
      </c>
      <c r="C28" s="13">
        <v>1038.3400000000001</v>
      </c>
      <c r="D28" s="14">
        <v>1841443.9284685999</v>
      </c>
      <c r="E28" s="14">
        <v>0</v>
      </c>
      <c r="F28" s="14">
        <v>555706</v>
      </c>
      <c r="G28" s="15">
        <v>0.87</v>
      </c>
      <c r="H28" s="14">
        <f t="shared" si="0"/>
        <v>317564</v>
      </c>
      <c r="I28" s="14">
        <v>589411</v>
      </c>
      <c r="J28" s="15">
        <v>0.76</v>
      </c>
      <c r="K28" s="14">
        <f t="shared" si="1"/>
        <v>251796</v>
      </c>
      <c r="L28" s="14">
        <f t="shared" si="2"/>
        <v>569360</v>
      </c>
    </row>
    <row r="29" spans="1:12" s="3" customFormat="1" x14ac:dyDescent="0.2">
      <c r="A29" s="12" t="s">
        <v>93</v>
      </c>
      <c r="B29" s="12">
        <v>39001</v>
      </c>
      <c r="C29" s="13">
        <v>562</v>
      </c>
      <c r="D29" s="14">
        <v>647078.94798000006</v>
      </c>
      <c r="E29" s="14">
        <v>898776.25249999994</v>
      </c>
      <c r="F29" s="14">
        <v>349056</v>
      </c>
      <c r="G29" s="15">
        <v>1</v>
      </c>
      <c r="H29" s="14">
        <f t="shared" si="0"/>
        <v>0</v>
      </c>
      <c r="I29" s="14">
        <v>347300</v>
      </c>
      <c r="J29" s="15">
        <v>1</v>
      </c>
      <c r="K29" s="14">
        <f t="shared" si="1"/>
        <v>0</v>
      </c>
      <c r="L29" s="14">
        <f t="shared" si="2"/>
        <v>0</v>
      </c>
    </row>
    <row r="30" spans="1:12" s="3" customFormat="1" x14ac:dyDescent="0.2">
      <c r="A30" s="12" t="s">
        <v>39</v>
      </c>
      <c r="B30" s="12">
        <v>12002</v>
      </c>
      <c r="C30" s="13">
        <v>497</v>
      </c>
      <c r="D30" s="14">
        <v>746851.65162999998</v>
      </c>
      <c r="E30" s="14">
        <v>1084554.5900000001</v>
      </c>
      <c r="F30" s="14">
        <v>664613</v>
      </c>
      <c r="G30" s="15">
        <v>0.39</v>
      </c>
      <c r="H30" s="14">
        <f t="shared" si="0"/>
        <v>0</v>
      </c>
      <c r="I30" s="14">
        <v>702369</v>
      </c>
      <c r="J30" s="15">
        <v>0.32</v>
      </c>
      <c r="K30" s="14">
        <f t="shared" si="1"/>
        <v>0</v>
      </c>
      <c r="L30" s="14">
        <f t="shared" si="2"/>
        <v>0</v>
      </c>
    </row>
    <row r="31" spans="1:12" s="3" customFormat="1" x14ac:dyDescent="0.2">
      <c r="A31" s="12" t="s">
        <v>122</v>
      </c>
      <c r="B31" s="12">
        <v>50005</v>
      </c>
      <c r="C31" s="13">
        <v>349</v>
      </c>
      <c r="D31" s="14">
        <v>564882.95871000004</v>
      </c>
      <c r="E31" s="14">
        <v>204861.88750000004</v>
      </c>
      <c r="F31" s="14">
        <v>219755</v>
      </c>
      <c r="G31" s="15">
        <v>1</v>
      </c>
      <c r="H31" s="14">
        <f t="shared" si="0"/>
        <v>0</v>
      </c>
      <c r="I31" s="14">
        <v>225667</v>
      </c>
      <c r="J31" s="15">
        <v>1</v>
      </c>
      <c r="K31" s="14">
        <f t="shared" si="1"/>
        <v>0</v>
      </c>
      <c r="L31" s="14">
        <f t="shared" si="2"/>
        <v>0</v>
      </c>
    </row>
    <row r="32" spans="1:12" s="3" customFormat="1" x14ac:dyDescent="0.2">
      <c r="A32" s="12" t="s">
        <v>145</v>
      </c>
      <c r="B32" s="12">
        <v>59003</v>
      </c>
      <c r="C32" s="13">
        <v>148.20000000000002</v>
      </c>
      <c r="D32" s="14">
        <v>242542.01847800004</v>
      </c>
      <c r="E32" s="14">
        <v>663294.63250000007</v>
      </c>
      <c r="F32" s="14">
        <v>170714</v>
      </c>
      <c r="G32" s="15">
        <v>1</v>
      </c>
      <c r="H32" s="14">
        <f t="shared" si="0"/>
        <v>0</v>
      </c>
      <c r="I32" s="14">
        <v>142408</v>
      </c>
      <c r="J32" s="15">
        <v>1</v>
      </c>
      <c r="K32" s="14">
        <f t="shared" si="1"/>
        <v>0</v>
      </c>
      <c r="L32" s="14">
        <f t="shared" si="2"/>
        <v>0</v>
      </c>
    </row>
    <row r="33" spans="1:14" s="3" customFormat="1" x14ac:dyDescent="0.2">
      <c r="A33" s="12" t="s">
        <v>61</v>
      </c>
      <c r="B33" s="12">
        <v>21003</v>
      </c>
      <c r="C33" s="13">
        <v>357.75</v>
      </c>
      <c r="D33" s="14">
        <v>379276.91937250004</v>
      </c>
      <c r="E33" s="14">
        <v>1677269.1274999999</v>
      </c>
      <c r="F33" s="14">
        <v>377890</v>
      </c>
      <c r="G33" s="15">
        <v>0.35</v>
      </c>
      <c r="H33" s="14">
        <f t="shared" si="0"/>
        <v>0</v>
      </c>
      <c r="I33" s="14">
        <v>403060</v>
      </c>
      <c r="J33" s="15">
        <v>0.36</v>
      </c>
      <c r="K33" s="14">
        <f t="shared" si="1"/>
        <v>0</v>
      </c>
      <c r="L33" s="14">
        <f t="shared" si="2"/>
        <v>0</v>
      </c>
    </row>
    <row r="34" spans="1:14" s="3" customFormat="1" x14ac:dyDescent="0.2">
      <c r="A34" s="12" t="s">
        <v>50</v>
      </c>
      <c r="B34" s="12">
        <v>16001</v>
      </c>
      <c r="C34" s="13">
        <v>1059.8700000000001</v>
      </c>
      <c r="D34" s="14">
        <v>1535647.3352873002</v>
      </c>
      <c r="E34" s="14">
        <v>1038103.5875</v>
      </c>
      <c r="F34" s="14">
        <v>1349743</v>
      </c>
      <c r="G34" s="15">
        <v>0.61</v>
      </c>
      <c r="H34" s="14">
        <f t="shared" si="0"/>
        <v>0</v>
      </c>
      <c r="I34" s="14">
        <v>1432996</v>
      </c>
      <c r="J34" s="15">
        <v>0.77</v>
      </c>
      <c r="K34" s="14">
        <f t="shared" si="1"/>
        <v>0</v>
      </c>
      <c r="L34" s="14">
        <f t="shared" si="2"/>
        <v>0</v>
      </c>
    </row>
    <row r="35" spans="1:14" s="3" customFormat="1" x14ac:dyDescent="0.2">
      <c r="A35" s="12" t="s">
        <v>153</v>
      </c>
      <c r="B35" s="12">
        <v>61008</v>
      </c>
      <c r="C35" s="13">
        <v>1401.02</v>
      </c>
      <c r="D35" s="14">
        <v>1880518.8133457999</v>
      </c>
      <c r="E35" s="14">
        <v>269969.01500000001</v>
      </c>
      <c r="F35" s="14">
        <v>864438</v>
      </c>
      <c r="G35" s="15">
        <v>1</v>
      </c>
      <c r="H35" s="14">
        <f t="shared" si="0"/>
        <v>0</v>
      </c>
      <c r="I35" s="14">
        <v>880619</v>
      </c>
      <c r="J35" s="15">
        <v>1</v>
      </c>
      <c r="K35" s="14">
        <f t="shared" si="1"/>
        <v>0</v>
      </c>
      <c r="L35" s="14">
        <f t="shared" si="2"/>
        <v>0</v>
      </c>
    </row>
    <row r="36" spans="1:14" s="3" customFormat="1" x14ac:dyDescent="0.2">
      <c r="A36" s="12" t="s">
        <v>91</v>
      </c>
      <c r="B36" s="12">
        <v>38002</v>
      </c>
      <c r="C36" s="13">
        <v>363</v>
      </c>
      <c r="D36" s="14">
        <v>566489.02777000004</v>
      </c>
      <c r="E36" s="14">
        <v>125719.4725</v>
      </c>
      <c r="F36" s="14">
        <v>392831</v>
      </c>
      <c r="G36" s="15">
        <v>0.97</v>
      </c>
      <c r="H36" s="14">
        <f t="shared" si="0"/>
        <v>0</v>
      </c>
      <c r="I36" s="14">
        <v>397380</v>
      </c>
      <c r="J36" s="15">
        <v>0.99</v>
      </c>
      <c r="K36" s="14">
        <f t="shared" si="1"/>
        <v>0</v>
      </c>
      <c r="L36" s="14">
        <f t="shared" si="2"/>
        <v>0</v>
      </c>
    </row>
    <row r="37" spans="1:14" s="3" customFormat="1" x14ac:dyDescent="0.2">
      <c r="A37" s="12" t="s">
        <v>116</v>
      </c>
      <c r="B37" s="12">
        <v>49003</v>
      </c>
      <c r="C37" s="13">
        <v>1266.96</v>
      </c>
      <c r="D37" s="14">
        <v>1663500.5608184</v>
      </c>
      <c r="E37" s="14">
        <v>0</v>
      </c>
      <c r="F37" s="14">
        <v>621076</v>
      </c>
      <c r="G37" s="15">
        <v>1</v>
      </c>
      <c r="H37" s="14">
        <f t="shared" ref="H37:H68" si="3">IF((((0.5*D37-F37)*G37)-(E37*0.5))&lt;0,0,ROUND((((0.5*D37-F37)*G37)-(E37*0.5)),0))</f>
        <v>210674</v>
      </c>
      <c r="I37" s="14">
        <v>625064</v>
      </c>
      <c r="J37" s="15">
        <v>1</v>
      </c>
      <c r="K37" s="14">
        <f t="shared" ref="K37:K68" si="4">IF((((0.5*D37-I37)*J37)-(E37*0.5))&lt;0,0,ROUND((((0.5*D37-I37)*J37)-(E37*0.5)),0))</f>
        <v>206686</v>
      </c>
      <c r="L37" s="14">
        <f t="shared" ref="L37:L68" si="5">K37+H37</f>
        <v>417360</v>
      </c>
      <c r="N37" s="16"/>
    </row>
    <row r="38" spans="1:14" s="3" customFormat="1" x14ac:dyDescent="0.2">
      <c r="A38" s="12" t="s">
        <v>26</v>
      </c>
      <c r="B38" s="12">
        <v>5006</v>
      </c>
      <c r="C38" s="13">
        <v>421</v>
      </c>
      <c r="D38" s="14">
        <v>472504.64959000004</v>
      </c>
      <c r="E38" s="14">
        <v>146134.76249999995</v>
      </c>
      <c r="F38" s="14">
        <v>357300</v>
      </c>
      <c r="G38" s="15">
        <v>1</v>
      </c>
      <c r="H38" s="14">
        <f t="shared" si="3"/>
        <v>0</v>
      </c>
      <c r="I38" s="14">
        <v>370116</v>
      </c>
      <c r="J38" s="15">
        <v>1</v>
      </c>
      <c r="K38" s="14">
        <f t="shared" si="4"/>
        <v>0</v>
      </c>
      <c r="L38" s="14">
        <f t="shared" si="5"/>
        <v>0</v>
      </c>
    </row>
    <row r="39" spans="1:14" s="3" customFormat="1" x14ac:dyDescent="0.2">
      <c r="A39" s="12" t="s">
        <v>57</v>
      </c>
      <c r="B39" s="12">
        <v>19004</v>
      </c>
      <c r="C39" s="13">
        <v>555</v>
      </c>
      <c r="D39" s="14">
        <v>907394.60345000005</v>
      </c>
      <c r="E39" s="14">
        <v>153954.76250000001</v>
      </c>
      <c r="F39" s="14">
        <v>542294</v>
      </c>
      <c r="G39" s="15">
        <v>1</v>
      </c>
      <c r="H39" s="14">
        <f t="shared" si="3"/>
        <v>0</v>
      </c>
      <c r="I39" s="14">
        <v>542257</v>
      </c>
      <c r="J39" s="15">
        <v>1</v>
      </c>
      <c r="K39" s="14">
        <f t="shared" si="4"/>
        <v>0</v>
      </c>
      <c r="L39" s="14">
        <f t="shared" si="5"/>
        <v>0</v>
      </c>
    </row>
    <row r="40" spans="1:14" s="3" customFormat="1" x14ac:dyDescent="0.2">
      <c r="A40" s="12" t="s">
        <v>138</v>
      </c>
      <c r="B40" s="12">
        <v>56002</v>
      </c>
      <c r="C40" s="13">
        <v>142</v>
      </c>
      <c r="D40" s="14">
        <v>187224.92617999998</v>
      </c>
      <c r="E40" s="14">
        <v>282073.34999999998</v>
      </c>
      <c r="F40" s="14">
        <v>348668</v>
      </c>
      <c r="G40" s="15">
        <v>0.67</v>
      </c>
      <c r="H40" s="14">
        <f t="shared" si="3"/>
        <v>0</v>
      </c>
      <c r="I40" s="14">
        <v>376224</v>
      </c>
      <c r="J40" s="15">
        <v>0.5</v>
      </c>
      <c r="K40" s="14">
        <f t="shared" si="4"/>
        <v>0</v>
      </c>
      <c r="L40" s="14">
        <f t="shared" si="5"/>
        <v>0</v>
      </c>
    </row>
    <row r="41" spans="1:14" s="3" customFormat="1" x14ac:dyDescent="0.2">
      <c r="A41" s="12" t="s">
        <v>123</v>
      </c>
      <c r="B41" s="12">
        <v>51001</v>
      </c>
      <c r="C41" s="13">
        <v>3388.62</v>
      </c>
      <c r="D41" s="14">
        <v>5569349.1987498002</v>
      </c>
      <c r="E41" s="14">
        <v>244112.33249999979</v>
      </c>
      <c r="F41" s="14">
        <v>715061</v>
      </c>
      <c r="G41" s="15">
        <v>1</v>
      </c>
      <c r="H41" s="14">
        <f t="shared" si="3"/>
        <v>1947557</v>
      </c>
      <c r="I41" s="14">
        <v>741064</v>
      </c>
      <c r="J41" s="15">
        <v>1</v>
      </c>
      <c r="K41" s="14">
        <f t="shared" si="4"/>
        <v>1921554</v>
      </c>
      <c r="L41" s="14">
        <f t="shared" si="5"/>
        <v>3869111</v>
      </c>
    </row>
    <row r="42" spans="1:14" s="3" customFormat="1" x14ac:dyDescent="0.2">
      <c r="A42" s="12" t="s">
        <v>158</v>
      </c>
      <c r="B42" s="12">
        <v>64002</v>
      </c>
      <c r="C42" s="13">
        <v>360.3</v>
      </c>
      <c r="D42" s="14">
        <v>958896.94773699995</v>
      </c>
      <c r="E42" s="14">
        <v>0</v>
      </c>
      <c r="F42" s="14">
        <v>158872</v>
      </c>
      <c r="G42" s="15">
        <v>1</v>
      </c>
      <c r="H42" s="14">
        <f t="shared" si="3"/>
        <v>320576</v>
      </c>
      <c r="I42" s="14">
        <v>164395</v>
      </c>
      <c r="J42" s="15">
        <v>1</v>
      </c>
      <c r="K42" s="14">
        <f t="shared" si="4"/>
        <v>315053</v>
      </c>
      <c r="L42" s="14">
        <f t="shared" si="5"/>
        <v>635629</v>
      </c>
    </row>
    <row r="43" spans="1:14" s="3" customFormat="1" x14ac:dyDescent="0.2">
      <c r="A43" s="12" t="s">
        <v>58</v>
      </c>
      <c r="B43" s="12">
        <v>20001</v>
      </c>
      <c r="C43" s="13">
        <v>496</v>
      </c>
      <c r="D43" s="14">
        <v>906858.63384000002</v>
      </c>
      <c r="E43" s="14">
        <v>0</v>
      </c>
      <c r="F43" s="14">
        <v>139303</v>
      </c>
      <c r="G43" s="15">
        <v>1</v>
      </c>
      <c r="H43" s="14">
        <f t="shared" si="3"/>
        <v>314126</v>
      </c>
      <c r="I43" s="14">
        <v>143683</v>
      </c>
      <c r="J43" s="15">
        <v>1</v>
      </c>
      <c r="K43" s="14">
        <f t="shared" si="4"/>
        <v>309746</v>
      </c>
      <c r="L43" s="14">
        <f t="shared" si="5"/>
        <v>623872</v>
      </c>
    </row>
    <row r="44" spans="1:14" s="3" customFormat="1" x14ac:dyDescent="0.2">
      <c r="A44" s="12" t="s">
        <v>65</v>
      </c>
      <c r="B44" s="12">
        <v>23001</v>
      </c>
      <c r="C44" s="13">
        <v>126</v>
      </c>
      <c r="D44" s="14">
        <v>223573.51153999998</v>
      </c>
      <c r="E44" s="14">
        <v>0</v>
      </c>
      <c r="F44" s="14">
        <v>149139</v>
      </c>
      <c r="G44" s="15">
        <v>1</v>
      </c>
      <c r="H44" s="14">
        <f t="shared" si="3"/>
        <v>0</v>
      </c>
      <c r="I44" s="14">
        <v>146202</v>
      </c>
      <c r="J44" s="15">
        <v>1</v>
      </c>
      <c r="K44" s="14">
        <f t="shared" si="4"/>
        <v>0</v>
      </c>
      <c r="L44" s="14">
        <f t="shared" si="5"/>
        <v>0</v>
      </c>
    </row>
    <row r="45" spans="1:14" s="3" customFormat="1" x14ac:dyDescent="0.2">
      <c r="A45" s="12" t="s">
        <v>63</v>
      </c>
      <c r="B45" s="12">
        <v>22005</v>
      </c>
      <c r="C45" s="13">
        <v>144</v>
      </c>
      <c r="D45" s="14">
        <v>187918.38176000002</v>
      </c>
      <c r="E45" s="14">
        <v>366607.12</v>
      </c>
      <c r="F45" s="14">
        <v>345871</v>
      </c>
      <c r="G45" s="15">
        <v>0.14000000000000001</v>
      </c>
      <c r="H45" s="14">
        <f t="shared" si="3"/>
        <v>0</v>
      </c>
      <c r="I45" s="14">
        <v>383157</v>
      </c>
      <c r="J45" s="15">
        <v>0.13</v>
      </c>
      <c r="K45" s="14">
        <f t="shared" si="4"/>
        <v>0</v>
      </c>
      <c r="L45" s="14">
        <f t="shared" si="5"/>
        <v>0</v>
      </c>
    </row>
    <row r="46" spans="1:14" s="3" customFormat="1" x14ac:dyDescent="0.2">
      <c r="A46" s="12" t="s">
        <v>51</v>
      </c>
      <c r="B46" s="12">
        <v>16002</v>
      </c>
      <c r="C46" s="13">
        <v>25</v>
      </c>
      <c r="D46" s="14">
        <v>20311.944750000002</v>
      </c>
      <c r="E46" s="14">
        <v>0</v>
      </c>
      <c r="F46" s="14">
        <v>57902</v>
      </c>
      <c r="G46" s="15">
        <v>0.8</v>
      </c>
      <c r="H46" s="14">
        <f t="shared" si="3"/>
        <v>0</v>
      </c>
      <c r="I46" s="14">
        <v>58489</v>
      </c>
      <c r="J46" s="15">
        <v>0.79</v>
      </c>
      <c r="K46" s="14">
        <f t="shared" si="4"/>
        <v>0</v>
      </c>
      <c r="L46" s="14">
        <f t="shared" si="5"/>
        <v>0</v>
      </c>
    </row>
    <row r="47" spans="1:14" s="3" customFormat="1" x14ac:dyDescent="0.2">
      <c r="A47" s="12" t="s">
        <v>152</v>
      </c>
      <c r="B47" s="12">
        <v>61007</v>
      </c>
      <c r="C47" s="13">
        <v>730</v>
      </c>
      <c r="D47" s="14">
        <v>1348249.5566999996</v>
      </c>
      <c r="E47" s="14">
        <v>41487.297499999986</v>
      </c>
      <c r="F47" s="14">
        <v>460405</v>
      </c>
      <c r="G47" s="15">
        <v>1</v>
      </c>
      <c r="H47" s="14">
        <f t="shared" si="3"/>
        <v>192976</v>
      </c>
      <c r="I47" s="14">
        <v>472356</v>
      </c>
      <c r="J47" s="15">
        <v>1</v>
      </c>
      <c r="K47" s="14">
        <f t="shared" si="4"/>
        <v>181025</v>
      </c>
      <c r="L47" s="14">
        <f t="shared" si="5"/>
        <v>374001</v>
      </c>
    </row>
    <row r="48" spans="1:14" s="3" customFormat="1" x14ac:dyDescent="0.2">
      <c r="A48" s="12" t="s">
        <v>24</v>
      </c>
      <c r="B48" s="12">
        <v>5003</v>
      </c>
      <c r="C48" s="13">
        <v>398.25</v>
      </c>
      <c r="D48" s="14">
        <v>585229.63986750005</v>
      </c>
      <c r="E48" s="14">
        <v>1055097.2675000001</v>
      </c>
      <c r="F48" s="14">
        <v>312951</v>
      </c>
      <c r="G48" s="15">
        <v>0.97</v>
      </c>
      <c r="H48" s="14">
        <f t="shared" si="3"/>
        <v>0</v>
      </c>
      <c r="I48" s="14">
        <v>325914</v>
      </c>
      <c r="J48" s="15">
        <v>0.99</v>
      </c>
      <c r="K48" s="14">
        <f t="shared" si="4"/>
        <v>0</v>
      </c>
      <c r="L48" s="14">
        <f t="shared" si="5"/>
        <v>0</v>
      </c>
    </row>
    <row r="49" spans="1:12" s="3" customFormat="1" x14ac:dyDescent="0.2">
      <c r="A49" s="12" t="s">
        <v>75</v>
      </c>
      <c r="B49" s="12">
        <v>28002</v>
      </c>
      <c r="C49" s="13">
        <v>296.64</v>
      </c>
      <c r="D49" s="14">
        <v>730413.43162560009</v>
      </c>
      <c r="E49" s="14">
        <v>7102.9374999999709</v>
      </c>
      <c r="F49" s="14">
        <v>318839</v>
      </c>
      <c r="G49" s="15">
        <v>1</v>
      </c>
      <c r="H49" s="14">
        <f t="shared" si="3"/>
        <v>42816</v>
      </c>
      <c r="I49" s="14">
        <v>329478</v>
      </c>
      <c r="J49" s="15">
        <v>1</v>
      </c>
      <c r="K49" s="14">
        <f t="shared" si="4"/>
        <v>32177</v>
      </c>
      <c r="L49" s="14">
        <f t="shared" si="5"/>
        <v>74993</v>
      </c>
    </row>
    <row r="50" spans="1:12" s="3" customFormat="1" x14ac:dyDescent="0.2">
      <c r="A50" s="12" t="s">
        <v>52</v>
      </c>
      <c r="B50" s="12">
        <v>17001</v>
      </c>
      <c r="C50" s="13">
        <v>283</v>
      </c>
      <c r="D50" s="14">
        <v>395483.07457</v>
      </c>
      <c r="E50" s="14">
        <v>0</v>
      </c>
      <c r="F50" s="14">
        <v>120363</v>
      </c>
      <c r="G50" s="15">
        <v>1</v>
      </c>
      <c r="H50" s="14">
        <f t="shared" si="3"/>
        <v>77379</v>
      </c>
      <c r="I50" s="14">
        <v>133664</v>
      </c>
      <c r="J50" s="15">
        <v>1</v>
      </c>
      <c r="K50" s="14">
        <f t="shared" si="4"/>
        <v>64078</v>
      </c>
      <c r="L50" s="14">
        <f t="shared" si="5"/>
        <v>141457</v>
      </c>
    </row>
    <row r="51" spans="1:12" s="3" customFormat="1" x14ac:dyDescent="0.2">
      <c r="A51" s="12" t="s">
        <v>106</v>
      </c>
      <c r="B51" s="12">
        <v>44001</v>
      </c>
      <c r="C51" s="13">
        <v>180.2</v>
      </c>
      <c r="D51" s="14">
        <v>356749.30775799998</v>
      </c>
      <c r="E51" s="14">
        <v>306442.6925</v>
      </c>
      <c r="F51" s="14">
        <v>340011</v>
      </c>
      <c r="G51" s="15">
        <v>0.93</v>
      </c>
      <c r="H51" s="14">
        <f t="shared" si="3"/>
        <v>0</v>
      </c>
      <c r="I51" s="14">
        <v>379228</v>
      </c>
      <c r="J51" s="15">
        <v>0.77</v>
      </c>
      <c r="K51" s="14">
        <f t="shared" si="4"/>
        <v>0</v>
      </c>
      <c r="L51" s="14">
        <f t="shared" si="5"/>
        <v>0</v>
      </c>
    </row>
    <row r="52" spans="1:12" s="3" customFormat="1" x14ac:dyDescent="0.2">
      <c r="A52" s="12" t="s">
        <v>111</v>
      </c>
      <c r="B52" s="12">
        <v>46002</v>
      </c>
      <c r="C52" s="13">
        <v>195</v>
      </c>
      <c r="D52" s="14">
        <v>252131.94905</v>
      </c>
      <c r="E52" s="14">
        <v>214277.89</v>
      </c>
      <c r="F52" s="14">
        <v>105339</v>
      </c>
      <c r="G52" s="15">
        <v>1</v>
      </c>
      <c r="H52" s="14">
        <f t="shared" si="3"/>
        <v>0</v>
      </c>
      <c r="I52" s="14">
        <v>94565</v>
      </c>
      <c r="J52" s="15">
        <v>1</v>
      </c>
      <c r="K52" s="14">
        <f t="shared" si="4"/>
        <v>0</v>
      </c>
      <c r="L52" s="14">
        <f t="shared" si="5"/>
        <v>0</v>
      </c>
    </row>
    <row r="53" spans="1:12" s="3" customFormat="1" x14ac:dyDescent="0.2">
      <c r="A53" s="12" t="s">
        <v>68</v>
      </c>
      <c r="B53" s="12">
        <v>24004</v>
      </c>
      <c r="C53" s="13">
        <v>416</v>
      </c>
      <c r="D53" s="14">
        <v>657901.27064</v>
      </c>
      <c r="E53" s="14">
        <v>398497.51249999995</v>
      </c>
      <c r="F53" s="14">
        <v>617843</v>
      </c>
      <c r="G53" s="15">
        <v>0.69</v>
      </c>
      <c r="H53" s="14">
        <f t="shared" si="3"/>
        <v>0</v>
      </c>
      <c r="I53" s="14">
        <v>636754</v>
      </c>
      <c r="J53" s="15">
        <v>0.63</v>
      </c>
      <c r="K53" s="14">
        <f t="shared" si="4"/>
        <v>0</v>
      </c>
      <c r="L53" s="14">
        <f t="shared" si="5"/>
        <v>0</v>
      </c>
    </row>
    <row r="54" spans="1:12" s="3" customFormat="1" x14ac:dyDescent="0.2">
      <c r="A54" s="12" t="s">
        <v>121</v>
      </c>
      <c r="B54" s="12">
        <v>50003</v>
      </c>
      <c r="C54" s="13">
        <v>777</v>
      </c>
      <c r="D54" s="14">
        <v>1701849.9628299999</v>
      </c>
      <c r="E54" s="14">
        <v>0</v>
      </c>
      <c r="F54" s="14">
        <v>406838</v>
      </c>
      <c r="G54" s="15">
        <v>1</v>
      </c>
      <c r="H54" s="14">
        <f t="shared" si="3"/>
        <v>444087</v>
      </c>
      <c r="I54" s="14">
        <v>415449</v>
      </c>
      <c r="J54" s="15">
        <v>1</v>
      </c>
      <c r="K54" s="14">
        <f t="shared" si="4"/>
        <v>435476</v>
      </c>
      <c r="L54" s="14">
        <f t="shared" si="5"/>
        <v>879563</v>
      </c>
    </row>
    <row r="55" spans="1:12" s="3" customFormat="1" x14ac:dyDescent="0.2">
      <c r="A55" s="12" t="s">
        <v>43</v>
      </c>
      <c r="B55" s="12">
        <v>14001</v>
      </c>
      <c r="C55" s="13">
        <v>335.10999999999996</v>
      </c>
      <c r="D55" s="14">
        <v>511603.18220689998</v>
      </c>
      <c r="E55" s="14">
        <v>0</v>
      </c>
      <c r="F55" s="14">
        <v>124821</v>
      </c>
      <c r="G55" s="15">
        <v>1</v>
      </c>
      <c r="H55" s="14">
        <f t="shared" si="3"/>
        <v>130981</v>
      </c>
      <c r="I55" s="14">
        <v>132618</v>
      </c>
      <c r="J55" s="15">
        <v>1</v>
      </c>
      <c r="K55" s="14">
        <f t="shared" si="4"/>
        <v>123184</v>
      </c>
      <c r="L55" s="14">
        <f t="shared" si="5"/>
        <v>254165</v>
      </c>
    </row>
    <row r="56" spans="1:12" s="3" customFormat="1" x14ac:dyDescent="0.2">
      <c r="A56" s="12" t="s">
        <v>28</v>
      </c>
      <c r="B56" s="12">
        <v>6002</v>
      </c>
      <c r="C56" s="13">
        <v>182</v>
      </c>
      <c r="D56" s="14">
        <v>294437.42778000003</v>
      </c>
      <c r="E56" s="14">
        <v>1299607.6599999999</v>
      </c>
      <c r="F56" s="14">
        <v>259572</v>
      </c>
      <c r="G56" s="15">
        <v>0.43</v>
      </c>
      <c r="H56" s="14">
        <f t="shared" si="3"/>
        <v>0</v>
      </c>
      <c r="I56" s="14">
        <v>279286</v>
      </c>
      <c r="J56" s="15">
        <v>0.28999999999999998</v>
      </c>
      <c r="K56" s="14">
        <f t="shared" si="4"/>
        <v>0</v>
      </c>
      <c r="L56" s="14">
        <f t="shared" si="5"/>
        <v>0</v>
      </c>
    </row>
    <row r="57" spans="1:12" s="3" customFormat="1" x14ac:dyDescent="0.2">
      <c r="A57" s="12" t="s">
        <v>82</v>
      </c>
      <c r="B57" s="12">
        <v>33001</v>
      </c>
      <c r="C57" s="13">
        <v>502.22</v>
      </c>
      <c r="D57" s="14">
        <v>665440.34569380002</v>
      </c>
      <c r="E57" s="14">
        <v>233202.66749999998</v>
      </c>
      <c r="F57" s="14">
        <v>332364</v>
      </c>
      <c r="G57" s="15">
        <v>1</v>
      </c>
      <c r="H57" s="14">
        <f t="shared" si="3"/>
        <v>0</v>
      </c>
      <c r="I57" s="14">
        <v>342756</v>
      </c>
      <c r="J57" s="15">
        <v>1</v>
      </c>
      <c r="K57" s="14">
        <f t="shared" si="4"/>
        <v>0</v>
      </c>
      <c r="L57" s="14">
        <f t="shared" si="5"/>
        <v>0</v>
      </c>
    </row>
    <row r="58" spans="1:12" s="3" customFormat="1" x14ac:dyDescent="0.2">
      <c r="A58" s="12" t="s">
        <v>117</v>
      </c>
      <c r="B58" s="12">
        <v>49004</v>
      </c>
      <c r="C58" s="13">
        <v>506.66</v>
      </c>
      <c r="D58" s="14">
        <v>892915.56708139996</v>
      </c>
      <c r="E58" s="14">
        <v>162269.31500000003</v>
      </c>
      <c r="F58" s="14">
        <v>297090</v>
      </c>
      <c r="G58" s="15">
        <v>1</v>
      </c>
      <c r="H58" s="14">
        <f t="shared" si="3"/>
        <v>68233</v>
      </c>
      <c r="I58" s="14">
        <v>297968</v>
      </c>
      <c r="J58" s="15">
        <v>1</v>
      </c>
      <c r="K58" s="14">
        <f t="shared" si="4"/>
        <v>67355</v>
      </c>
      <c r="L58" s="14">
        <f t="shared" si="5"/>
        <v>135588</v>
      </c>
    </row>
    <row r="59" spans="1:12" s="3" customFormat="1" x14ac:dyDescent="0.2">
      <c r="A59" s="12" t="s">
        <v>156</v>
      </c>
      <c r="B59" s="12">
        <v>63001</v>
      </c>
      <c r="C59" s="13">
        <v>266</v>
      </c>
      <c r="D59" s="14">
        <v>483614.52214000002</v>
      </c>
      <c r="E59" s="14">
        <v>0</v>
      </c>
      <c r="F59" s="14">
        <v>105891</v>
      </c>
      <c r="G59" s="15">
        <v>1</v>
      </c>
      <c r="H59" s="14">
        <f t="shared" si="3"/>
        <v>135916</v>
      </c>
      <c r="I59" s="14">
        <v>108688</v>
      </c>
      <c r="J59" s="15">
        <v>1</v>
      </c>
      <c r="K59" s="14">
        <f t="shared" si="4"/>
        <v>133119</v>
      </c>
      <c r="L59" s="14">
        <f t="shared" si="5"/>
        <v>269035</v>
      </c>
    </row>
    <row r="60" spans="1:12" s="3" customFormat="1" x14ac:dyDescent="0.2">
      <c r="A60" s="12" t="s">
        <v>130</v>
      </c>
      <c r="B60" s="12">
        <v>53001</v>
      </c>
      <c r="C60" s="13">
        <v>229</v>
      </c>
      <c r="D60" s="14">
        <v>515308.24391000008</v>
      </c>
      <c r="E60" s="14">
        <v>143518.58250000002</v>
      </c>
      <c r="F60" s="14">
        <v>227399</v>
      </c>
      <c r="G60" s="15">
        <v>1</v>
      </c>
      <c r="H60" s="14">
        <f t="shared" si="3"/>
        <v>0</v>
      </c>
      <c r="I60" s="14">
        <v>222993</v>
      </c>
      <c r="J60" s="15">
        <v>1</v>
      </c>
      <c r="K60" s="14">
        <f t="shared" si="4"/>
        <v>0</v>
      </c>
      <c r="L60" s="14">
        <f t="shared" si="5"/>
        <v>0</v>
      </c>
    </row>
    <row r="61" spans="1:12" s="3" customFormat="1" x14ac:dyDescent="0.2">
      <c r="A61" s="12" t="s">
        <v>71</v>
      </c>
      <c r="B61" s="12">
        <v>26004</v>
      </c>
      <c r="C61" s="13">
        <v>453.8</v>
      </c>
      <c r="D61" s="14">
        <v>563323.14110200002</v>
      </c>
      <c r="E61" s="14">
        <v>560063.03249999997</v>
      </c>
      <c r="F61" s="14">
        <v>267553</v>
      </c>
      <c r="G61" s="15">
        <v>1</v>
      </c>
      <c r="H61" s="14">
        <f t="shared" si="3"/>
        <v>0</v>
      </c>
      <c r="I61" s="14">
        <v>289550</v>
      </c>
      <c r="J61" s="15">
        <v>1</v>
      </c>
      <c r="K61" s="14">
        <f t="shared" si="4"/>
        <v>0</v>
      </c>
      <c r="L61" s="14">
        <f t="shared" si="5"/>
        <v>0</v>
      </c>
    </row>
    <row r="62" spans="1:12" s="3" customFormat="1" x14ac:dyDescent="0.2">
      <c r="A62" s="12" t="s">
        <v>30</v>
      </c>
      <c r="B62" s="12">
        <v>6006</v>
      </c>
      <c r="C62" s="13">
        <v>610.20000000000005</v>
      </c>
      <c r="D62" s="14">
        <v>909449.04745800002</v>
      </c>
      <c r="E62" s="14">
        <v>94994.695000000007</v>
      </c>
      <c r="F62" s="14">
        <v>880882</v>
      </c>
      <c r="G62" s="15">
        <v>0.56999999999999995</v>
      </c>
      <c r="H62" s="14">
        <f t="shared" si="3"/>
        <v>0</v>
      </c>
      <c r="I62" s="14">
        <v>913597</v>
      </c>
      <c r="J62" s="15">
        <v>0.66</v>
      </c>
      <c r="K62" s="14">
        <f t="shared" si="4"/>
        <v>0</v>
      </c>
      <c r="L62" s="14">
        <f t="shared" si="5"/>
        <v>0</v>
      </c>
    </row>
    <row r="63" spans="1:12" s="3" customFormat="1" x14ac:dyDescent="0.2">
      <c r="A63" s="12" t="s">
        <v>73</v>
      </c>
      <c r="B63" s="12">
        <v>27001</v>
      </c>
      <c r="C63" s="13">
        <v>346.8</v>
      </c>
      <c r="D63" s="14">
        <v>425835.93757199997</v>
      </c>
      <c r="E63" s="14">
        <v>192027.0575</v>
      </c>
      <c r="F63" s="14">
        <v>332898</v>
      </c>
      <c r="G63" s="15">
        <v>0.79</v>
      </c>
      <c r="H63" s="14">
        <f t="shared" si="3"/>
        <v>0</v>
      </c>
      <c r="I63" s="14">
        <v>352267</v>
      </c>
      <c r="J63" s="15">
        <v>1</v>
      </c>
      <c r="K63" s="14">
        <f t="shared" si="4"/>
        <v>0</v>
      </c>
      <c r="L63" s="14">
        <f t="shared" si="5"/>
        <v>0</v>
      </c>
    </row>
    <row r="64" spans="1:12" s="3" customFormat="1" x14ac:dyDescent="0.2">
      <c r="A64" s="12" t="s">
        <v>76</v>
      </c>
      <c r="B64" s="12">
        <v>28003</v>
      </c>
      <c r="C64" s="13">
        <v>958</v>
      </c>
      <c r="D64" s="14">
        <v>1160099.65282</v>
      </c>
      <c r="E64" s="14">
        <v>685550.84750000003</v>
      </c>
      <c r="F64" s="14">
        <v>611533</v>
      </c>
      <c r="G64" s="15">
        <v>0.85</v>
      </c>
      <c r="H64" s="14">
        <f t="shared" si="3"/>
        <v>0</v>
      </c>
      <c r="I64" s="14">
        <v>648645</v>
      </c>
      <c r="J64" s="15">
        <v>0.72</v>
      </c>
      <c r="K64" s="14">
        <f t="shared" si="4"/>
        <v>0</v>
      </c>
      <c r="L64" s="14">
        <f t="shared" si="5"/>
        <v>0</v>
      </c>
    </row>
    <row r="65" spans="1:12" s="3" customFormat="1" x14ac:dyDescent="0.2">
      <c r="A65" s="12" t="s">
        <v>78</v>
      </c>
      <c r="B65" s="12">
        <v>30001</v>
      </c>
      <c r="C65" s="13">
        <v>408</v>
      </c>
      <c r="D65" s="14">
        <v>506763.78831999999</v>
      </c>
      <c r="E65" s="14">
        <v>126496.46249999999</v>
      </c>
      <c r="F65" s="14">
        <v>309561</v>
      </c>
      <c r="G65" s="15">
        <v>0</v>
      </c>
      <c r="H65" s="14">
        <f t="shared" si="3"/>
        <v>0</v>
      </c>
      <c r="I65" s="14">
        <v>317977</v>
      </c>
      <c r="J65" s="15">
        <v>1</v>
      </c>
      <c r="K65" s="14">
        <f t="shared" si="4"/>
        <v>0</v>
      </c>
      <c r="L65" s="14">
        <f t="shared" si="5"/>
        <v>0</v>
      </c>
    </row>
    <row r="66" spans="1:12" s="3" customFormat="1" x14ac:dyDescent="0.2">
      <c r="A66" s="12" t="s">
        <v>80</v>
      </c>
      <c r="B66" s="12">
        <v>31001</v>
      </c>
      <c r="C66" s="13">
        <v>253</v>
      </c>
      <c r="D66" s="14">
        <v>287944.02087000001</v>
      </c>
      <c r="E66" s="14">
        <v>132816.47499999998</v>
      </c>
      <c r="F66" s="14">
        <v>246153</v>
      </c>
      <c r="G66" s="15">
        <v>0.95</v>
      </c>
      <c r="H66" s="14">
        <f t="shared" si="3"/>
        <v>0</v>
      </c>
      <c r="I66" s="14">
        <v>260405</v>
      </c>
      <c r="J66" s="15">
        <v>0.92</v>
      </c>
      <c r="K66" s="14">
        <f t="shared" si="4"/>
        <v>0</v>
      </c>
      <c r="L66" s="14">
        <f t="shared" si="5"/>
        <v>0</v>
      </c>
    </row>
    <row r="67" spans="1:12" s="3" customFormat="1" x14ac:dyDescent="0.2">
      <c r="A67" s="12" t="s">
        <v>99</v>
      </c>
      <c r="B67" s="12">
        <v>41002</v>
      </c>
      <c r="C67" s="13">
        <v>7916.7500000000009</v>
      </c>
      <c r="D67" s="14">
        <v>12652002.493982501</v>
      </c>
      <c r="E67" s="14">
        <v>191847.04750000127</v>
      </c>
      <c r="F67" s="14">
        <v>3618899</v>
      </c>
      <c r="G67" s="15">
        <v>1</v>
      </c>
      <c r="H67" s="14">
        <f t="shared" si="3"/>
        <v>2611179</v>
      </c>
      <c r="I67" s="14">
        <v>3795668</v>
      </c>
      <c r="J67" s="15">
        <v>1</v>
      </c>
      <c r="K67" s="14">
        <f t="shared" si="4"/>
        <v>2434410</v>
      </c>
      <c r="L67" s="14">
        <f t="shared" si="5"/>
        <v>5045589</v>
      </c>
    </row>
    <row r="68" spans="1:12" s="3" customFormat="1" x14ac:dyDescent="0.2">
      <c r="A68" s="12" t="s">
        <v>44</v>
      </c>
      <c r="B68" s="12">
        <v>14002</v>
      </c>
      <c r="C68" s="13">
        <v>190</v>
      </c>
      <c r="D68" s="14">
        <v>326783.32010000001</v>
      </c>
      <c r="E68" s="14">
        <v>0</v>
      </c>
      <c r="F68" s="14">
        <v>95279</v>
      </c>
      <c r="G68" s="15">
        <v>1</v>
      </c>
      <c r="H68" s="14">
        <f t="shared" si="3"/>
        <v>68113</v>
      </c>
      <c r="I68" s="14">
        <v>104707</v>
      </c>
      <c r="J68" s="15">
        <v>1</v>
      </c>
      <c r="K68" s="14">
        <f t="shared" si="4"/>
        <v>58685</v>
      </c>
      <c r="L68" s="14">
        <f t="shared" si="5"/>
        <v>126798</v>
      </c>
    </row>
    <row r="69" spans="1:12" s="3" customFormat="1" x14ac:dyDescent="0.2">
      <c r="A69" s="12" t="s">
        <v>35</v>
      </c>
      <c r="B69" s="12">
        <v>10001</v>
      </c>
      <c r="C69" s="13">
        <v>148.87</v>
      </c>
      <c r="D69" s="14">
        <v>206047.09859730001</v>
      </c>
      <c r="E69" s="14">
        <v>397650.25</v>
      </c>
      <c r="F69" s="14">
        <v>194449</v>
      </c>
      <c r="G69" s="15">
        <v>0.51</v>
      </c>
      <c r="H69" s="14">
        <f t="shared" ref="H69:H100" si="6">IF((((0.5*D69-F69)*G69)-(E69*0.5))&lt;0,0,ROUND((((0.5*D69-F69)*G69)-(E69*0.5)),0))</f>
        <v>0</v>
      </c>
      <c r="I69" s="14">
        <v>217698</v>
      </c>
      <c r="J69" s="15">
        <v>0.66</v>
      </c>
      <c r="K69" s="14">
        <f t="shared" ref="K69:K100" si="7">IF((((0.5*D69-I69)*J69)-(E69*0.5))&lt;0,0,ROUND((((0.5*D69-I69)*J69)-(E69*0.5)),0))</f>
        <v>0</v>
      </c>
      <c r="L69" s="14">
        <f t="shared" ref="L69:L100" si="8">K69+H69</f>
        <v>0</v>
      </c>
    </row>
    <row r="70" spans="1:12" s="3" customFormat="1" x14ac:dyDescent="0.2">
      <c r="A70" s="12" t="s">
        <v>86</v>
      </c>
      <c r="B70" s="12">
        <v>34002</v>
      </c>
      <c r="C70" s="13">
        <v>225</v>
      </c>
      <c r="D70" s="14">
        <v>366775.73274999997</v>
      </c>
      <c r="E70" s="14">
        <v>1359965.9075</v>
      </c>
      <c r="F70" s="14">
        <v>605136</v>
      </c>
      <c r="G70" s="15">
        <v>0.31</v>
      </c>
      <c r="H70" s="14">
        <f t="shared" si="6"/>
        <v>0</v>
      </c>
      <c r="I70" s="14">
        <v>653671</v>
      </c>
      <c r="J70" s="15">
        <v>0.32</v>
      </c>
      <c r="K70" s="14">
        <f t="shared" si="7"/>
        <v>0</v>
      </c>
      <c r="L70" s="14">
        <f t="shared" si="8"/>
        <v>0</v>
      </c>
    </row>
    <row r="71" spans="1:12" s="3" customFormat="1" x14ac:dyDescent="0.2">
      <c r="A71" s="12" t="s">
        <v>124</v>
      </c>
      <c r="B71" s="12">
        <v>51002</v>
      </c>
      <c r="C71" s="13">
        <v>567.9</v>
      </c>
      <c r="D71" s="14">
        <v>721500.16694100015</v>
      </c>
      <c r="E71" s="14">
        <v>2134747.0475000003</v>
      </c>
      <c r="F71" s="14">
        <v>665435</v>
      </c>
      <c r="G71" s="15">
        <v>0.75</v>
      </c>
      <c r="H71" s="14">
        <f t="shared" si="6"/>
        <v>0</v>
      </c>
      <c r="I71" s="14">
        <v>695705</v>
      </c>
      <c r="J71" s="15">
        <v>0.57999999999999996</v>
      </c>
      <c r="K71" s="14">
        <f t="shared" si="7"/>
        <v>0</v>
      </c>
      <c r="L71" s="14">
        <f t="shared" si="8"/>
        <v>0</v>
      </c>
    </row>
    <row r="72" spans="1:12" s="3" customFormat="1" x14ac:dyDescent="0.2">
      <c r="A72" s="12" t="s">
        <v>140</v>
      </c>
      <c r="B72" s="12">
        <v>56006</v>
      </c>
      <c r="C72" s="13">
        <v>235.94</v>
      </c>
      <c r="D72" s="14">
        <v>261323.6097726</v>
      </c>
      <c r="E72" s="14">
        <v>15997.830000000016</v>
      </c>
      <c r="F72" s="14">
        <v>456803</v>
      </c>
      <c r="G72" s="15">
        <v>0.62</v>
      </c>
      <c r="H72" s="14">
        <f t="shared" si="6"/>
        <v>0</v>
      </c>
      <c r="I72" s="14">
        <v>472576</v>
      </c>
      <c r="J72" s="15">
        <v>0.63</v>
      </c>
      <c r="K72" s="14">
        <f t="shared" si="7"/>
        <v>0</v>
      </c>
      <c r="L72" s="14">
        <f t="shared" si="8"/>
        <v>0</v>
      </c>
    </row>
    <row r="73" spans="1:12" s="3" customFormat="1" x14ac:dyDescent="0.2">
      <c r="A73" s="12" t="s">
        <v>66</v>
      </c>
      <c r="B73" s="12">
        <v>23002</v>
      </c>
      <c r="C73" s="13">
        <v>883.23</v>
      </c>
      <c r="D73" s="14">
        <v>1209612.9484617</v>
      </c>
      <c r="E73" s="14">
        <v>1052605.7475000001</v>
      </c>
      <c r="F73" s="14">
        <v>559510</v>
      </c>
      <c r="G73" s="15">
        <v>1</v>
      </c>
      <c r="H73" s="14">
        <f t="shared" si="6"/>
        <v>0</v>
      </c>
      <c r="I73" s="14">
        <v>605888</v>
      </c>
      <c r="J73" s="15">
        <v>1</v>
      </c>
      <c r="K73" s="14">
        <f t="shared" si="7"/>
        <v>0</v>
      </c>
      <c r="L73" s="14">
        <f t="shared" si="8"/>
        <v>0</v>
      </c>
    </row>
    <row r="74" spans="1:12" s="3" customFormat="1" x14ac:dyDescent="0.2">
      <c r="A74" s="12" t="s">
        <v>131</v>
      </c>
      <c r="B74" s="12">
        <v>53002</v>
      </c>
      <c r="C74" s="13">
        <v>125</v>
      </c>
      <c r="D74" s="14">
        <v>240452.44375000001</v>
      </c>
      <c r="E74" s="14">
        <v>171141.38749999998</v>
      </c>
      <c r="F74" s="14">
        <v>422053</v>
      </c>
      <c r="G74" s="15">
        <v>0.64</v>
      </c>
      <c r="H74" s="14">
        <f t="shared" si="6"/>
        <v>0</v>
      </c>
      <c r="I74" s="14">
        <v>407923</v>
      </c>
      <c r="J74" s="15">
        <v>0.79</v>
      </c>
      <c r="K74" s="14">
        <f t="shared" si="7"/>
        <v>0</v>
      </c>
      <c r="L74" s="14">
        <f t="shared" si="8"/>
        <v>0</v>
      </c>
    </row>
    <row r="75" spans="1:12" s="3" customFormat="1" x14ac:dyDescent="0.2">
      <c r="A75" s="12" t="s">
        <v>113</v>
      </c>
      <c r="B75" s="12">
        <v>48003</v>
      </c>
      <c r="C75" s="13">
        <v>356</v>
      </c>
      <c r="D75" s="14">
        <v>485815.94323999999</v>
      </c>
      <c r="E75" s="14">
        <v>523115.02499999997</v>
      </c>
      <c r="F75" s="14">
        <v>521053</v>
      </c>
      <c r="G75" s="15">
        <v>1</v>
      </c>
      <c r="H75" s="14">
        <f t="shared" si="6"/>
        <v>0</v>
      </c>
      <c r="I75" s="14">
        <v>572738</v>
      </c>
      <c r="J75" s="15">
        <v>1</v>
      </c>
      <c r="K75" s="14">
        <f t="shared" si="7"/>
        <v>0</v>
      </c>
      <c r="L75" s="14">
        <f t="shared" si="8"/>
        <v>0</v>
      </c>
    </row>
    <row r="76" spans="1:12" s="3" customFormat="1" x14ac:dyDescent="0.2">
      <c r="A76" s="12" t="s">
        <v>16</v>
      </c>
      <c r="B76" s="12">
        <v>2002</v>
      </c>
      <c r="C76" s="13">
        <v>3504.8399999999997</v>
      </c>
      <c r="D76" s="14">
        <v>6469906.5775036011</v>
      </c>
      <c r="E76" s="14">
        <v>0</v>
      </c>
      <c r="F76" s="14">
        <v>1074695</v>
      </c>
      <c r="G76" s="15">
        <v>1</v>
      </c>
      <c r="H76" s="14">
        <f t="shared" si="6"/>
        <v>2160258</v>
      </c>
      <c r="I76" s="14">
        <v>1062734</v>
      </c>
      <c r="J76" s="15">
        <v>1</v>
      </c>
      <c r="K76" s="14">
        <f t="shared" si="7"/>
        <v>2172219</v>
      </c>
      <c r="L76" s="14">
        <f t="shared" si="8"/>
        <v>4332477</v>
      </c>
    </row>
    <row r="77" spans="1:12" s="3" customFormat="1" x14ac:dyDescent="0.2">
      <c r="A77" s="12" t="s">
        <v>64</v>
      </c>
      <c r="B77" s="12">
        <v>22006</v>
      </c>
      <c r="C77" s="13">
        <v>435</v>
      </c>
      <c r="D77" s="14">
        <v>668887.3886500001</v>
      </c>
      <c r="E77" s="14">
        <v>0</v>
      </c>
      <c r="F77" s="14">
        <v>519117</v>
      </c>
      <c r="G77" s="15">
        <v>0.77</v>
      </c>
      <c r="H77" s="14">
        <f t="shared" si="6"/>
        <v>0</v>
      </c>
      <c r="I77" s="14">
        <v>559621</v>
      </c>
      <c r="J77" s="15">
        <v>0.8</v>
      </c>
      <c r="K77" s="14">
        <f t="shared" si="7"/>
        <v>0</v>
      </c>
      <c r="L77" s="14">
        <f t="shared" si="8"/>
        <v>0</v>
      </c>
    </row>
    <row r="78" spans="1:12" s="3" customFormat="1" x14ac:dyDescent="0.2">
      <c r="A78" s="12" t="s">
        <v>42</v>
      </c>
      <c r="B78" s="12">
        <v>13003</v>
      </c>
      <c r="C78" s="13">
        <v>296</v>
      </c>
      <c r="D78" s="14">
        <v>487709.48583999998</v>
      </c>
      <c r="E78" s="14">
        <v>1214432.7875000001</v>
      </c>
      <c r="F78" s="14">
        <v>330174</v>
      </c>
      <c r="G78" s="15">
        <v>1</v>
      </c>
      <c r="H78" s="14">
        <f t="shared" si="6"/>
        <v>0</v>
      </c>
      <c r="I78" s="14">
        <v>343982</v>
      </c>
      <c r="J78" s="15">
        <v>1</v>
      </c>
      <c r="K78" s="14">
        <f t="shared" si="7"/>
        <v>0</v>
      </c>
      <c r="L78" s="14">
        <f t="shared" si="8"/>
        <v>0</v>
      </c>
    </row>
    <row r="79" spans="1:12" s="3" customFormat="1" x14ac:dyDescent="0.2">
      <c r="A79" s="12" t="s">
        <v>17</v>
      </c>
      <c r="B79" s="12">
        <v>2003</v>
      </c>
      <c r="C79" s="13">
        <v>252</v>
      </c>
      <c r="D79" s="14">
        <v>264923.36307999998</v>
      </c>
      <c r="E79" s="14">
        <v>310230.34000000003</v>
      </c>
      <c r="F79" s="14">
        <v>376865</v>
      </c>
      <c r="G79" s="15">
        <v>0.66</v>
      </c>
      <c r="H79" s="14">
        <f t="shared" si="6"/>
        <v>0</v>
      </c>
      <c r="I79" s="14">
        <v>366085</v>
      </c>
      <c r="J79" s="15">
        <v>0.68</v>
      </c>
      <c r="K79" s="14">
        <f t="shared" si="7"/>
        <v>0</v>
      </c>
      <c r="L79" s="14">
        <f t="shared" si="8"/>
        <v>0</v>
      </c>
    </row>
    <row r="80" spans="1:12" s="3" customFormat="1" x14ac:dyDescent="0.2">
      <c r="A80" s="12" t="s">
        <v>89</v>
      </c>
      <c r="B80" s="12">
        <v>37003</v>
      </c>
      <c r="C80" s="13">
        <v>192</v>
      </c>
      <c r="D80" s="14">
        <v>250988.49567999996</v>
      </c>
      <c r="E80" s="14">
        <v>531999.07999999996</v>
      </c>
      <c r="F80" s="14">
        <v>219948</v>
      </c>
      <c r="G80" s="15">
        <v>0.85</v>
      </c>
      <c r="H80" s="14">
        <f t="shared" si="6"/>
        <v>0</v>
      </c>
      <c r="I80" s="14">
        <v>236717</v>
      </c>
      <c r="J80" s="15">
        <v>0.79</v>
      </c>
      <c r="K80" s="14">
        <f t="shared" si="7"/>
        <v>0</v>
      </c>
      <c r="L80" s="14">
        <f t="shared" si="8"/>
        <v>0</v>
      </c>
    </row>
    <row r="81" spans="1:12" s="3" customFormat="1" x14ac:dyDescent="0.2">
      <c r="A81" s="12" t="s">
        <v>87</v>
      </c>
      <c r="B81" s="12">
        <v>35002</v>
      </c>
      <c r="C81" s="13">
        <v>304.83</v>
      </c>
      <c r="D81" s="14">
        <v>444603.93472569995</v>
      </c>
      <c r="E81" s="14">
        <v>0</v>
      </c>
      <c r="F81" s="14">
        <v>251989</v>
      </c>
      <c r="G81" s="15">
        <v>1</v>
      </c>
      <c r="H81" s="14">
        <f t="shared" si="6"/>
        <v>0</v>
      </c>
      <c r="I81" s="14">
        <v>263637</v>
      </c>
      <c r="J81" s="15">
        <v>1</v>
      </c>
      <c r="K81" s="14">
        <f t="shared" si="7"/>
        <v>0</v>
      </c>
      <c r="L81" s="14">
        <f t="shared" si="8"/>
        <v>0</v>
      </c>
    </row>
    <row r="82" spans="1:12" s="3" customFormat="1" x14ac:dyDescent="0.2">
      <c r="A82" s="12" t="s">
        <v>32</v>
      </c>
      <c r="B82" s="12">
        <v>7002</v>
      </c>
      <c r="C82" s="13">
        <v>357</v>
      </c>
      <c r="D82" s="14">
        <v>375148.10103000002</v>
      </c>
      <c r="E82" s="14">
        <v>114049.25749999998</v>
      </c>
      <c r="F82" s="14">
        <v>369728</v>
      </c>
      <c r="G82" s="15">
        <v>0.74</v>
      </c>
      <c r="H82" s="14">
        <f t="shared" si="6"/>
        <v>0</v>
      </c>
      <c r="I82" s="14">
        <v>389135</v>
      </c>
      <c r="J82" s="15">
        <v>0.7</v>
      </c>
      <c r="K82" s="14">
        <f t="shared" si="7"/>
        <v>0</v>
      </c>
      <c r="L82" s="14">
        <f t="shared" si="8"/>
        <v>0</v>
      </c>
    </row>
    <row r="83" spans="1:12" s="3" customFormat="1" x14ac:dyDescent="0.2">
      <c r="A83" s="12" t="s">
        <v>92</v>
      </c>
      <c r="B83" s="12">
        <v>38003</v>
      </c>
      <c r="C83" s="13">
        <v>171</v>
      </c>
      <c r="D83" s="14">
        <v>296242.79209</v>
      </c>
      <c r="E83" s="14">
        <v>727081.74749999994</v>
      </c>
      <c r="F83" s="14">
        <v>261485</v>
      </c>
      <c r="G83" s="15">
        <v>0.19</v>
      </c>
      <c r="H83" s="14">
        <f t="shared" si="6"/>
        <v>0</v>
      </c>
      <c r="I83" s="14">
        <v>268924</v>
      </c>
      <c r="J83" s="15">
        <v>0</v>
      </c>
      <c r="K83" s="14">
        <f t="shared" si="7"/>
        <v>0</v>
      </c>
      <c r="L83" s="14">
        <f t="shared" si="8"/>
        <v>0</v>
      </c>
    </row>
    <row r="84" spans="1:12" s="3" customFormat="1" x14ac:dyDescent="0.2">
      <c r="A84" s="17" t="s">
        <v>109</v>
      </c>
      <c r="B84" s="12">
        <v>45005</v>
      </c>
      <c r="C84" s="13">
        <v>257.5</v>
      </c>
      <c r="D84" s="14">
        <v>480500.27092500002</v>
      </c>
      <c r="E84" s="14">
        <v>120471.06749999998</v>
      </c>
      <c r="F84" s="14">
        <v>366279</v>
      </c>
      <c r="G84" s="15">
        <v>0.75</v>
      </c>
      <c r="H84" s="14">
        <f t="shared" si="6"/>
        <v>0</v>
      </c>
      <c r="I84" s="14">
        <v>377842</v>
      </c>
      <c r="J84" s="15">
        <v>0.79</v>
      </c>
      <c r="K84" s="14">
        <f t="shared" si="7"/>
        <v>0</v>
      </c>
      <c r="L84" s="14">
        <f t="shared" si="8"/>
        <v>0</v>
      </c>
    </row>
    <row r="85" spans="1:12" s="3" customFormat="1" x14ac:dyDescent="0.2">
      <c r="A85" s="12" t="s">
        <v>96</v>
      </c>
      <c r="B85" s="12">
        <v>40001</v>
      </c>
      <c r="C85" s="13">
        <v>726.99</v>
      </c>
      <c r="D85" s="14">
        <v>1104879.5985520999</v>
      </c>
      <c r="E85" s="14">
        <v>344547.19500000007</v>
      </c>
      <c r="F85" s="14">
        <v>1282555</v>
      </c>
      <c r="G85" s="15">
        <v>0.65</v>
      </c>
      <c r="H85" s="14">
        <f t="shared" si="6"/>
        <v>0</v>
      </c>
      <c r="I85" s="14">
        <v>1361769</v>
      </c>
      <c r="J85" s="15">
        <v>0.74</v>
      </c>
      <c r="K85" s="14">
        <f t="shared" si="7"/>
        <v>0</v>
      </c>
      <c r="L85" s="14">
        <f t="shared" si="8"/>
        <v>0</v>
      </c>
    </row>
    <row r="86" spans="1:12" s="3" customFormat="1" x14ac:dyDescent="0.2">
      <c r="A86" s="12" t="s">
        <v>129</v>
      </c>
      <c r="B86" s="12">
        <v>52004</v>
      </c>
      <c r="C86" s="13">
        <v>308.81</v>
      </c>
      <c r="D86" s="14">
        <v>303768.95632989996</v>
      </c>
      <c r="E86" s="14">
        <v>1394961.07</v>
      </c>
      <c r="F86" s="14">
        <v>317709</v>
      </c>
      <c r="G86" s="15">
        <v>0.63</v>
      </c>
      <c r="H86" s="14">
        <f t="shared" si="6"/>
        <v>0</v>
      </c>
      <c r="I86" s="14">
        <v>322002</v>
      </c>
      <c r="J86" s="15">
        <v>0.26</v>
      </c>
      <c r="K86" s="14">
        <f t="shared" si="7"/>
        <v>0</v>
      </c>
      <c r="L86" s="14">
        <f t="shared" si="8"/>
        <v>0</v>
      </c>
    </row>
    <row r="87" spans="1:12" s="3" customFormat="1" x14ac:dyDescent="0.2">
      <c r="A87" s="12" t="s">
        <v>100</v>
      </c>
      <c r="B87" s="12">
        <v>41004</v>
      </c>
      <c r="C87" s="13">
        <v>1228.8499999999999</v>
      </c>
      <c r="D87" s="14">
        <v>1990870.9322414999</v>
      </c>
      <c r="E87" s="14">
        <v>0</v>
      </c>
      <c r="F87" s="14">
        <v>704884</v>
      </c>
      <c r="G87" s="15">
        <v>1</v>
      </c>
      <c r="H87" s="14">
        <f t="shared" si="6"/>
        <v>290551</v>
      </c>
      <c r="I87" s="14">
        <v>725319</v>
      </c>
      <c r="J87" s="15">
        <v>1</v>
      </c>
      <c r="K87" s="14">
        <f t="shared" si="7"/>
        <v>270116</v>
      </c>
      <c r="L87" s="14">
        <f t="shared" si="8"/>
        <v>560667</v>
      </c>
    </row>
    <row r="88" spans="1:12" s="3" customFormat="1" x14ac:dyDescent="0.2">
      <c r="A88" s="12" t="s">
        <v>107</v>
      </c>
      <c r="B88" s="12">
        <v>44002</v>
      </c>
      <c r="C88" s="13">
        <v>207</v>
      </c>
      <c r="D88" s="14">
        <v>274849.78252999997</v>
      </c>
      <c r="E88" s="14">
        <v>260747.75250000003</v>
      </c>
      <c r="F88" s="14">
        <v>274406</v>
      </c>
      <c r="G88" s="15">
        <v>1</v>
      </c>
      <c r="H88" s="14">
        <f t="shared" si="6"/>
        <v>0</v>
      </c>
      <c r="I88" s="14">
        <v>302256</v>
      </c>
      <c r="J88" s="15">
        <v>1</v>
      </c>
      <c r="K88" s="14">
        <f t="shared" si="7"/>
        <v>0</v>
      </c>
      <c r="L88" s="14">
        <f t="shared" si="8"/>
        <v>0</v>
      </c>
    </row>
    <row r="89" spans="1:12" s="3" customFormat="1" x14ac:dyDescent="0.2">
      <c r="A89" s="12" t="s">
        <v>102</v>
      </c>
      <c r="B89" s="12">
        <v>42001</v>
      </c>
      <c r="C89" s="13">
        <v>322</v>
      </c>
      <c r="D89" s="14">
        <v>381525.17838000006</v>
      </c>
      <c r="E89" s="14">
        <v>505475.61250000005</v>
      </c>
      <c r="F89" s="14">
        <v>450871</v>
      </c>
      <c r="G89" s="15">
        <v>0.62</v>
      </c>
      <c r="H89" s="14">
        <f t="shared" si="6"/>
        <v>0</v>
      </c>
      <c r="I89" s="14">
        <v>488099</v>
      </c>
      <c r="J89" s="15">
        <v>0.79</v>
      </c>
      <c r="K89" s="14">
        <f t="shared" si="7"/>
        <v>0</v>
      </c>
      <c r="L89" s="14">
        <f t="shared" si="8"/>
        <v>0</v>
      </c>
    </row>
    <row r="90" spans="1:12" s="3" customFormat="1" x14ac:dyDescent="0.2">
      <c r="A90" s="12" t="s">
        <v>94</v>
      </c>
      <c r="B90" s="12">
        <v>39002</v>
      </c>
      <c r="C90" s="13">
        <v>1294.96</v>
      </c>
      <c r="D90" s="14">
        <v>1810716.5489384001</v>
      </c>
      <c r="E90" s="14">
        <v>0</v>
      </c>
      <c r="F90" s="14">
        <v>934516</v>
      </c>
      <c r="G90" s="15">
        <v>1</v>
      </c>
      <c r="H90" s="14">
        <f t="shared" si="6"/>
        <v>0</v>
      </c>
      <c r="I90" s="14">
        <v>927117</v>
      </c>
      <c r="J90" s="15">
        <v>1</v>
      </c>
      <c r="K90" s="14">
        <f t="shared" si="7"/>
        <v>0</v>
      </c>
      <c r="L90" s="14">
        <f t="shared" si="8"/>
        <v>0</v>
      </c>
    </row>
    <row r="91" spans="1:12" s="3" customFormat="1" x14ac:dyDescent="0.2">
      <c r="A91" s="12" t="s">
        <v>147</v>
      </c>
      <c r="B91" s="12">
        <v>60003</v>
      </c>
      <c r="C91" s="13">
        <v>238.77</v>
      </c>
      <c r="D91" s="14">
        <v>369927.3219183</v>
      </c>
      <c r="E91" s="14">
        <v>0</v>
      </c>
      <c r="F91" s="14">
        <v>206046</v>
      </c>
      <c r="G91" s="15">
        <v>1</v>
      </c>
      <c r="H91" s="14">
        <f t="shared" si="6"/>
        <v>0</v>
      </c>
      <c r="I91" s="14">
        <v>209041</v>
      </c>
      <c r="J91" s="15">
        <v>1</v>
      </c>
      <c r="K91" s="14">
        <f t="shared" si="7"/>
        <v>0</v>
      </c>
      <c r="L91" s="14">
        <f t="shared" si="8"/>
        <v>0</v>
      </c>
    </row>
    <row r="92" spans="1:12" s="3" customFormat="1" x14ac:dyDescent="0.2">
      <c r="A92" s="12" t="s">
        <v>105</v>
      </c>
      <c r="B92" s="12">
        <v>43007</v>
      </c>
      <c r="C92" s="13">
        <v>455</v>
      </c>
      <c r="D92" s="14">
        <v>712168.67445000017</v>
      </c>
      <c r="E92" s="14">
        <v>0</v>
      </c>
      <c r="F92" s="14">
        <v>309632</v>
      </c>
      <c r="G92" s="15">
        <v>1</v>
      </c>
      <c r="H92" s="14">
        <f t="shared" si="6"/>
        <v>46452</v>
      </c>
      <c r="I92" s="14">
        <v>350238</v>
      </c>
      <c r="J92" s="15">
        <v>1</v>
      </c>
      <c r="K92" s="14">
        <f t="shared" si="7"/>
        <v>5846</v>
      </c>
      <c r="L92" s="14">
        <f t="shared" si="8"/>
        <v>52298</v>
      </c>
    </row>
    <row r="93" spans="1:12" s="3" customFormat="1" x14ac:dyDescent="0.2">
      <c r="A93" s="12" t="s">
        <v>47</v>
      </c>
      <c r="B93" s="12">
        <v>15001</v>
      </c>
      <c r="C93" s="13">
        <v>130</v>
      </c>
      <c r="D93" s="14">
        <v>157195.82270000002</v>
      </c>
      <c r="E93" s="14">
        <v>143485.07250000001</v>
      </c>
      <c r="F93" s="14">
        <v>138191</v>
      </c>
      <c r="G93" s="15">
        <v>1</v>
      </c>
      <c r="H93" s="14">
        <f t="shared" si="6"/>
        <v>0</v>
      </c>
      <c r="I93" s="14">
        <v>145753</v>
      </c>
      <c r="J93" s="15">
        <v>1</v>
      </c>
      <c r="K93" s="14">
        <f t="shared" si="7"/>
        <v>0</v>
      </c>
      <c r="L93" s="14">
        <f t="shared" si="8"/>
        <v>0</v>
      </c>
    </row>
    <row r="94" spans="1:12" s="3" customFormat="1" x14ac:dyDescent="0.2">
      <c r="A94" s="12" t="s">
        <v>48</v>
      </c>
      <c r="B94" s="12">
        <v>15002</v>
      </c>
      <c r="C94" s="13">
        <v>439.87</v>
      </c>
      <c r="D94" s="14">
        <v>1162790.8954873001</v>
      </c>
      <c r="E94" s="14">
        <v>0</v>
      </c>
      <c r="F94" s="14">
        <v>147801</v>
      </c>
      <c r="G94" s="15">
        <v>1</v>
      </c>
      <c r="H94" s="14">
        <f t="shared" si="6"/>
        <v>433594</v>
      </c>
      <c r="I94" s="14">
        <v>157137</v>
      </c>
      <c r="J94" s="15">
        <v>1</v>
      </c>
      <c r="K94" s="14">
        <f t="shared" si="7"/>
        <v>424258</v>
      </c>
      <c r="L94" s="14">
        <f t="shared" si="8"/>
        <v>857852</v>
      </c>
    </row>
    <row r="95" spans="1:12" s="3" customFormat="1" x14ac:dyDescent="0.2">
      <c r="A95" s="12" t="s">
        <v>110</v>
      </c>
      <c r="B95" s="12">
        <v>46001</v>
      </c>
      <c r="C95" s="13">
        <v>3553.63</v>
      </c>
      <c r="D95" s="14">
        <v>5439867.3488777</v>
      </c>
      <c r="E95" s="14">
        <v>0</v>
      </c>
      <c r="F95" s="14">
        <v>1952845</v>
      </c>
      <c r="G95" s="15">
        <v>1</v>
      </c>
      <c r="H95" s="14">
        <f t="shared" si="6"/>
        <v>767089</v>
      </c>
      <c r="I95" s="14">
        <v>2029468</v>
      </c>
      <c r="J95" s="15">
        <v>1</v>
      </c>
      <c r="K95" s="14">
        <f t="shared" si="7"/>
        <v>690466</v>
      </c>
      <c r="L95" s="14">
        <f t="shared" si="8"/>
        <v>1457555</v>
      </c>
    </row>
    <row r="96" spans="1:12" s="3" customFormat="1" x14ac:dyDescent="0.2">
      <c r="A96" s="12" t="s">
        <v>83</v>
      </c>
      <c r="B96" s="12">
        <v>33002</v>
      </c>
      <c r="C96" s="13">
        <v>272</v>
      </c>
      <c r="D96" s="14">
        <v>367560.42888000002</v>
      </c>
      <c r="E96" s="14">
        <v>662971.43000000005</v>
      </c>
      <c r="F96" s="14">
        <v>205179</v>
      </c>
      <c r="G96" s="15">
        <v>1</v>
      </c>
      <c r="H96" s="14">
        <f t="shared" si="6"/>
        <v>0</v>
      </c>
      <c r="I96" s="14">
        <v>213793</v>
      </c>
      <c r="J96" s="15">
        <v>1</v>
      </c>
      <c r="K96" s="14">
        <f t="shared" si="7"/>
        <v>0</v>
      </c>
      <c r="L96" s="14">
        <f t="shared" si="8"/>
        <v>0</v>
      </c>
    </row>
    <row r="97" spans="1:12" s="3" customFormat="1" x14ac:dyDescent="0.2">
      <c r="A97" s="12" t="s">
        <v>69</v>
      </c>
      <c r="B97" s="12">
        <v>25004</v>
      </c>
      <c r="C97" s="13">
        <v>1147.0000000000002</v>
      </c>
      <c r="D97" s="14">
        <v>2195242.7851299997</v>
      </c>
      <c r="E97" s="14">
        <v>0</v>
      </c>
      <c r="F97" s="14">
        <v>818535</v>
      </c>
      <c r="G97" s="15">
        <v>1</v>
      </c>
      <c r="H97" s="14">
        <f t="shared" si="6"/>
        <v>279086</v>
      </c>
      <c r="I97" s="14">
        <v>967789</v>
      </c>
      <c r="J97" s="15">
        <v>1</v>
      </c>
      <c r="K97" s="14">
        <f t="shared" si="7"/>
        <v>129832</v>
      </c>
      <c r="L97" s="14">
        <f t="shared" si="8"/>
        <v>408918</v>
      </c>
    </row>
    <row r="98" spans="1:12" s="3" customFormat="1" x14ac:dyDescent="0.2">
      <c r="A98" s="12" t="s">
        <v>77</v>
      </c>
      <c r="B98" s="12">
        <v>29004</v>
      </c>
      <c r="C98" s="13">
        <v>570.51</v>
      </c>
      <c r="D98" s="14">
        <v>1268296.1439729</v>
      </c>
      <c r="E98" s="14">
        <v>1173227.405</v>
      </c>
      <c r="F98" s="14">
        <v>924931</v>
      </c>
      <c r="G98" s="15">
        <v>0.27</v>
      </c>
      <c r="H98" s="14">
        <f t="shared" si="6"/>
        <v>0</v>
      </c>
      <c r="I98" s="14">
        <v>959528</v>
      </c>
      <c r="J98" s="15">
        <v>0.26</v>
      </c>
      <c r="K98" s="14">
        <f t="shared" si="7"/>
        <v>0</v>
      </c>
      <c r="L98" s="14">
        <f t="shared" si="8"/>
        <v>0</v>
      </c>
    </row>
    <row r="99" spans="1:12" s="3" customFormat="1" x14ac:dyDescent="0.2">
      <c r="A99" s="12" t="s">
        <v>53</v>
      </c>
      <c r="B99" s="12">
        <v>17002</v>
      </c>
      <c r="C99" s="13">
        <v>2949.61</v>
      </c>
      <c r="D99" s="14">
        <v>4781553.8941618996</v>
      </c>
      <c r="E99" s="14">
        <v>0</v>
      </c>
      <c r="F99" s="14">
        <v>1480384</v>
      </c>
      <c r="G99" s="15">
        <v>1</v>
      </c>
      <c r="H99" s="14">
        <f t="shared" si="6"/>
        <v>910393</v>
      </c>
      <c r="I99" s="14">
        <v>1538184</v>
      </c>
      <c r="J99" s="15">
        <v>1</v>
      </c>
      <c r="K99" s="14">
        <f t="shared" si="7"/>
        <v>852593</v>
      </c>
      <c r="L99" s="14">
        <f t="shared" si="8"/>
        <v>1762986</v>
      </c>
    </row>
    <row r="100" spans="1:12" s="3" customFormat="1" x14ac:dyDescent="0.2">
      <c r="A100" s="12" t="s">
        <v>155</v>
      </c>
      <c r="B100" s="12">
        <v>62006</v>
      </c>
      <c r="C100" s="13">
        <v>648</v>
      </c>
      <c r="D100" s="14">
        <v>978946.57791999995</v>
      </c>
      <c r="E100" s="14">
        <v>42698.977499999979</v>
      </c>
      <c r="F100" s="14">
        <v>275279</v>
      </c>
      <c r="G100" s="15">
        <v>1</v>
      </c>
      <c r="H100" s="14">
        <f t="shared" si="6"/>
        <v>192845</v>
      </c>
      <c r="I100" s="14">
        <v>270463</v>
      </c>
      <c r="J100" s="15">
        <v>1</v>
      </c>
      <c r="K100" s="14">
        <f t="shared" si="7"/>
        <v>197661</v>
      </c>
      <c r="L100" s="14">
        <f t="shared" si="8"/>
        <v>390506</v>
      </c>
    </row>
    <row r="101" spans="1:12" s="3" customFormat="1" x14ac:dyDescent="0.2">
      <c r="A101" s="12" t="s">
        <v>104</v>
      </c>
      <c r="B101" s="12">
        <v>43002</v>
      </c>
      <c r="C101" s="13">
        <v>264</v>
      </c>
      <c r="D101" s="14">
        <v>543372.37656</v>
      </c>
      <c r="E101" s="14">
        <v>0</v>
      </c>
      <c r="F101" s="14">
        <v>158286</v>
      </c>
      <c r="G101" s="15">
        <v>1</v>
      </c>
      <c r="H101" s="14">
        <f t="shared" ref="H101:H132" si="9">IF((((0.5*D101-F101)*G101)-(E101*0.5))&lt;0,0,ROUND((((0.5*D101-F101)*G101)-(E101*0.5)),0))</f>
        <v>113400</v>
      </c>
      <c r="I101" s="14">
        <v>174979</v>
      </c>
      <c r="J101" s="15">
        <v>1</v>
      </c>
      <c r="K101" s="14">
        <f t="shared" ref="K101:K132" si="10">IF((((0.5*D101-I101)*J101)-(E101*0.5))&lt;0,0,ROUND((((0.5*D101-I101)*J101)-(E101*0.5)),0))</f>
        <v>96707</v>
      </c>
      <c r="L101" s="14">
        <f t="shared" ref="L101:L132" si="11">K101+H101</f>
        <v>210107</v>
      </c>
    </row>
    <row r="102" spans="1:12" s="3" customFormat="1" x14ac:dyDescent="0.2">
      <c r="A102" s="12" t="s">
        <v>54</v>
      </c>
      <c r="B102" s="12">
        <v>17003</v>
      </c>
      <c r="C102" s="13">
        <v>245</v>
      </c>
      <c r="D102" s="14">
        <v>313670.03855</v>
      </c>
      <c r="E102" s="14">
        <v>0</v>
      </c>
      <c r="F102" s="14">
        <v>176598</v>
      </c>
      <c r="G102" s="15">
        <v>1</v>
      </c>
      <c r="H102" s="14">
        <f t="shared" si="9"/>
        <v>0</v>
      </c>
      <c r="I102" s="14">
        <v>205119</v>
      </c>
      <c r="J102" s="15">
        <v>1</v>
      </c>
      <c r="K102" s="14">
        <f t="shared" si="10"/>
        <v>0</v>
      </c>
      <c r="L102" s="14">
        <f t="shared" si="11"/>
        <v>0</v>
      </c>
    </row>
    <row r="103" spans="1:12" s="3" customFormat="1" x14ac:dyDescent="0.2">
      <c r="A103" s="12" t="s">
        <v>125</v>
      </c>
      <c r="B103" s="12">
        <v>51003</v>
      </c>
      <c r="C103" s="13">
        <v>320</v>
      </c>
      <c r="D103" s="14">
        <v>373684.48280000006</v>
      </c>
      <c r="E103" s="14">
        <v>288414.96999999997</v>
      </c>
      <c r="F103" s="14">
        <v>117449</v>
      </c>
      <c r="G103" s="15">
        <v>1</v>
      </c>
      <c r="H103" s="14">
        <f t="shared" si="9"/>
        <v>0</v>
      </c>
      <c r="I103" s="14">
        <v>117508</v>
      </c>
      <c r="J103" s="15">
        <v>1</v>
      </c>
      <c r="K103" s="14">
        <f t="shared" si="10"/>
        <v>0</v>
      </c>
      <c r="L103" s="14">
        <f t="shared" si="11"/>
        <v>0</v>
      </c>
    </row>
    <row r="104" spans="1:12" s="3" customFormat="1" x14ac:dyDescent="0.2">
      <c r="A104" s="12" t="s">
        <v>34</v>
      </c>
      <c r="B104" s="12">
        <v>9002</v>
      </c>
      <c r="C104" s="13">
        <v>290.21000000000004</v>
      </c>
      <c r="D104" s="14">
        <v>501331.47943589999</v>
      </c>
      <c r="E104" s="14">
        <v>12504.625</v>
      </c>
      <c r="F104" s="14">
        <v>241236</v>
      </c>
      <c r="G104" s="15">
        <v>1</v>
      </c>
      <c r="H104" s="14">
        <f t="shared" si="9"/>
        <v>3177</v>
      </c>
      <c r="I104" s="14">
        <v>248322</v>
      </c>
      <c r="J104" s="15">
        <v>1</v>
      </c>
      <c r="K104" s="14">
        <f t="shared" si="10"/>
        <v>0</v>
      </c>
      <c r="L104" s="14">
        <f t="shared" si="11"/>
        <v>3177</v>
      </c>
    </row>
    <row r="105" spans="1:12" s="3" customFormat="1" x14ac:dyDescent="0.2">
      <c r="A105" s="12" t="s">
        <v>141</v>
      </c>
      <c r="B105" s="12">
        <v>56007</v>
      </c>
      <c r="C105" s="13">
        <v>389.1</v>
      </c>
      <c r="D105" s="14">
        <v>501669.66808899998</v>
      </c>
      <c r="E105" s="14">
        <v>85148.32</v>
      </c>
      <c r="F105" s="14">
        <v>544803</v>
      </c>
      <c r="G105" s="15">
        <v>0.19</v>
      </c>
      <c r="H105" s="14">
        <f t="shared" si="9"/>
        <v>0</v>
      </c>
      <c r="I105" s="14">
        <v>582134</v>
      </c>
      <c r="J105" s="15">
        <v>0.36</v>
      </c>
      <c r="K105" s="14">
        <f t="shared" si="10"/>
        <v>0</v>
      </c>
      <c r="L105" s="14">
        <f t="shared" si="11"/>
        <v>0</v>
      </c>
    </row>
    <row r="106" spans="1:12" s="3" customFormat="1" x14ac:dyDescent="0.2">
      <c r="A106" s="12" t="s">
        <v>67</v>
      </c>
      <c r="B106" s="12">
        <v>23003</v>
      </c>
      <c r="C106" s="13">
        <v>119</v>
      </c>
      <c r="D106" s="14">
        <v>150846.52701000002</v>
      </c>
      <c r="E106" s="14">
        <v>5346.6100000000006</v>
      </c>
      <c r="F106" s="14">
        <v>59479</v>
      </c>
      <c r="G106" s="15">
        <v>1</v>
      </c>
      <c r="H106" s="14">
        <f t="shared" si="9"/>
        <v>13271</v>
      </c>
      <c r="I106" s="14">
        <v>61592</v>
      </c>
      <c r="J106" s="15">
        <v>1</v>
      </c>
      <c r="K106" s="14">
        <f t="shared" si="10"/>
        <v>11158</v>
      </c>
      <c r="L106" s="14">
        <f t="shared" si="11"/>
        <v>24429</v>
      </c>
    </row>
    <row r="107" spans="1:12" s="3" customFormat="1" x14ac:dyDescent="0.2">
      <c r="A107" s="12" t="s">
        <v>159</v>
      </c>
      <c r="B107" s="12">
        <v>65001</v>
      </c>
      <c r="C107" s="13">
        <v>2111.1800000000003</v>
      </c>
      <c r="D107" s="14">
        <v>3539623.6306922007</v>
      </c>
      <c r="E107" s="14">
        <v>0</v>
      </c>
      <c r="F107" s="14">
        <v>44290</v>
      </c>
      <c r="G107" s="15">
        <v>1</v>
      </c>
      <c r="H107" s="14">
        <f t="shared" si="9"/>
        <v>1725522</v>
      </c>
      <c r="I107" s="14">
        <v>46134</v>
      </c>
      <c r="J107" s="15">
        <v>1</v>
      </c>
      <c r="K107" s="14">
        <f t="shared" si="10"/>
        <v>1723678</v>
      </c>
      <c r="L107" s="14">
        <f t="shared" si="11"/>
        <v>3449200</v>
      </c>
    </row>
    <row r="108" spans="1:12" s="3" customFormat="1" x14ac:dyDescent="0.2">
      <c r="A108" s="12" t="s">
        <v>95</v>
      </c>
      <c r="B108" s="12">
        <v>39006</v>
      </c>
      <c r="C108" s="13">
        <v>284</v>
      </c>
      <c r="D108" s="14">
        <v>470087.55236000003</v>
      </c>
      <c r="E108" s="14">
        <v>359389.41750000004</v>
      </c>
      <c r="F108" s="14">
        <v>366580</v>
      </c>
      <c r="G108" s="15">
        <v>1</v>
      </c>
      <c r="H108" s="14">
        <f t="shared" si="9"/>
        <v>0</v>
      </c>
      <c r="I108" s="14">
        <v>365181</v>
      </c>
      <c r="J108" s="15">
        <v>1</v>
      </c>
      <c r="K108" s="14">
        <f t="shared" si="10"/>
        <v>0</v>
      </c>
      <c r="L108" s="14">
        <f t="shared" si="11"/>
        <v>0</v>
      </c>
    </row>
    <row r="109" spans="1:12" s="3" customFormat="1" x14ac:dyDescent="0.2">
      <c r="A109" s="12" t="s">
        <v>148</v>
      </c>
      <c r="B109" s="12">
        <v>60004</v>
      </c>
      <c r="C109" s="13">
        <v>519.6</v>
      </c>
      <c r="D109" s="14">
        <v>672149.69968400011</v>
      </c>
      <c r="E109" s="14">
        <v>259521.17249999996</v>
      </c>
      <c r="F109" s="14">
        <v>308244</v>
      </c>
      <c r="G109" s="15">
        <v>1</v>
      </c>
      <c r="H109" s="14">
        <f t="shared" si="9"/>
        <v>0</v>
      </c>
      <c r="I109" s="14">
        <v>312063</v>
      </c>
      <c r="J109" s="15">
        <v>1</v>
      </c>
      <c r="K109" s="14">
        <f t="shared" si="10"/>
        <v>0</v>
      </c>
      <c r="L109" s="14">
        <f t="shared" si="11"/>
        <v>0</v>
      </c>
    </row>
    <row r="110" spans="1:12" s="3" customFormat="1" x14ac:dyDescent="0.2">
      <c r="A110" s="12" t="s">
        <v>84</v>
      </c>
      <c r="B110" s="12">
        <v>33003</v>
      </c>
      <c r="C110" s="13">
        <v>564</v>
      </c>
      <c r="D110" s="14">
        <v>643782.14356</v>
      </c>
      <c r="E110" s="14">
        <v>83385.609999999986</v>
      </c>
      <c r="F110" s="14">
        <v>396325</v>
      </c>
      <c r="G110" s="15">
        <v>1</v>
      </c>
      <c r="H110" s="14">
        <f t="shared" si="9"/>
        <v>0</v>
      </c>
      <c r="I110" s="14">
        <v>411418</v>
      </c>
      <c r="J110" s="15">
        <v>1</v>
      </c>
      <c r="K110" s="14">
        <f t="shared" si="10"/>
        <v>0</v>
      </c>
      <c r="L110" s="14">
        <f t="shared" si="11"/>
        <v>0</v>
      </c>
    </row>
    <row r="111" spans="1:12" s="3" customFormat="1" x14ac:dyDescent="0.2">
      <c r="A111" s="12" t="s">
        <v>81</v>
      </c>
      <c r="B111" s="12">
        <v>32002</v>
      </c>
      <c r="C111" s="13">
        <v>3120.99</v>
      </c>
      <c r="D111" s="14">
        <v>4274592.4478120999</v>
      </c>
      <c r="E111" s="14">
        <v>0</v>
      </c>
      <c r="F111" s="14">
        <v>1282595</v>
      </c>
      <c r="G111" s="15">
        <v>1</v>
      </c>
      <c r="H111" s="14">
        <f t="shared" si="9"/>
        <v>854701</v>
      </c>
      <c r="I111" s="14">
        <v>1283658</v>
      </c>
      <c r="J111" s="15">
        <v>1</v>
      </c>
      <c r="K111" s="14">
        <f t="shared" si="10"/>
        <v>853638</v>
      </c>
      <c r="L111" s="14">
        <f t="shared" si="11"/>
        <v>1708339</v>
      </c>
    </row>
    <row r="112" spans="1:12" s="3" customFormat="1" x14ac:dyDescent="0.2">
      <c r="A112" s="12" t="s">
        <v>14</v>
      </c>
      <c r="B112" s="12">
        <v>1001</v>
      </c>
      <c r="C112" s="13">
        <v>271</v>
      </c>
      <c r="D112" s="14">
        <v>621666.06108999997</v>
      </c>
      <c r="E112" s="14">
        <v>0</v>
      </c>
      <c r="F112" s="14">
        <v>253544</v>
      </c>
      <c r="G112" s="15">
        <v>1</v>
      </c>
      <c r="H112" s="14">
        <f t="shared" si="9"/>
        <v>57289</v>
      </c>
      <c r="I112" s="14">
        <v>277333</v>
      </c>
      <c r="J112" s="15">
        <v>1</v>
      </c>
      <c r="K112" s="14">
        <f t="shared" si="10"/>
        <v>33500</v>
      </c>
      <c r="L112" s="14">
        <f t="shared" si="11"/>
        <v>90789</v>
      </c>
    </row>
    <row r="113" spans="1:12" s="3" customFormat="1" x14ac:dyDescent="0.2">
      <c r="A113" s="12" t="s">
        <v>38</v>
      </c>
      <c r="B113" s="12">
        <v>11005</v>
      </c>
      <c r="C113" s="13">
        <v>633.04999999999995</v>
      </c>
      <c r="D113" s="14">
        <v>809574.95495950012</v>
      </c>
      <c r="E113" s="14">
        <v>148128.81500000012</v>
      </c>
      <c r="F113" s="14">
        <v>589817</v>
      </c>
      <c r="G113" s="15">
        <v>1</v>
      </c>
      <c r="H113" s="14">
        <f t="shared" si="9"/>
        <v>0</v>
      </c>
      <c r="I113" s="14">
        <v>605251</v>
      </c>
      <c r="J113" s="15">
        <v>1</v>
      </c>
      <c r="K113" s="14">
        <f t="shared" si="10"/>
        <v>0</v>
      </c>
      <c r="L113" s="14">
        <f t="shared" si="11"/>
        <v>0</v>
      </c>
    </row>
    <row r="114" spans="1:12" s="3" customFormat="1" x14ac:dyDescent="0.2">
      <c r="A114" s="12" t="s">
        <v>126</v>
      </c>
      <c r="B114" s="12">
        <v>51004</v>
      </c>
      <c r="C114" s="13">
        <v>15601.880000000001</v>
      </c>
      <c r="D114" s="14">
        <v>25769585.532245204</v>
      </c>
      <c r="E114" s="14">
        <v>4974590.2799999909</v>
      </c>
      <c r="F114" s="14">
        <v>8824882</v>
      </c>
      <c r="G114" s="15">
        <v>1</v>
      </c>
      <c r="H114" s="14">
        <f t="shared" si="9"/>
        <v>1572616</v>
      </c>
      <c r="I114" s="14">
        <v>9146677</v>
      </c>
      <c r="J114" s="15">
        <v>1</v>
      </c>
      <c r="K114" s="14">
        <f t="shared" si="10"/>
        <v>1250821</v>
      </c>
      <c r="L114" s="14">
        <f t="shared" si="11"/>
        <v>2823437</v>
      </c>
    </row>
    <row r="115" spans="1:12" s="3" customFormat="1" x14ac:dyDescent="0.2">
      <c r="A115" s="12" t="s">
        <v>139</v>
      </c>
      <c r="B115" s="12">
        <v>56004</v>
      </c>
      <c r="C115" s="13">
        <v>506.45</v>
      </c>
      <c r="D115" s="14">
        <v>2365578.1267454997</v>
      </c>
      <c r="E115" s="14">
        <v>691356.63250000007</v>
      </c>
      <c r="F115" s="14">
        <v>446279</v>
      </c>
      <c r="G115" s="15">
        <v>1</v>
      </c>
      <c r="H115" s="14">
        <f t="shared" si="9"/>
        <v>390832</v>
      </c>
      <c r="I115" s="14">
        <v>469658</v>
      </c>
      <c r="J115" s="15">
        <v>1</v>
      </c>
      <c r="K115" s="14">
        <f t="shared" si="10"/>
        <v>367453</v>
      </c>
      <c r="L115" s="14">
        <f t="shared" si="11"/>
        <v>758285</v>
      </c>
    </row>
    <row r="116" spans="1:12" s="3" customFormat="1" x14ac:dyDescent="0.2">
      <c r="A116" s="12" t="s">
        <v>133</v>
      </c>
      <c r="B116" s="12">
        <v>54004</v>
      </c>
      <c r="C116" s="13">
        <v>242</v>
      </c>
      <c r="D116" s="14">
        <v>315232.97518000001</v>
      </c>
      <c r="E116" s="14">
        <v>284075.58</v>
      </c>
      <c r="F116" s="14">
        <v>157218</v>
      </c>
      <c r="G116" s="15">
        <v>1</v>
      </c>
      <c r="H116" s="14">
        <f t="shared" si="9"/>
        <v>0</v>
      </c>
      <c r="I116" s="14">
        <v>168863</v>
      </c>
      <c r="J116" s="15">
        <v>1</v>
      </c>
      <c r="K116" s="14">
        <f t="shared" si="10"/>
        <v>0</v>
      </c>
      <c r="L116" s="14">
        <f t="shared" si="11"/>
        <v>0</v>
      </c>
    </row>
    <row r="117" spans="1:12" s="3" customFormat="1" x14ac:dyDescent="0.2">
      <c r="A117" s="12" t="s">
        <v>137</v>
      </c>
      <c r="B117" s="12">
        <v>55005</v>
      </c>
      <c r="C117" s="13">
        <v>215</v>
      </c>
      <c r="D117" s="14">
        <v>269675.48485000001</v>
      </c>
      <c r="E117" s="14">
        <v>362922.35</v>
      </c>
      <c r="F117" s="14">
        <v>337705</v>
      </c>
      <c r="G117" s="15">
        <v>0.22</v>
      </c>
      <c r="H117" s="14">
        <f t="shared" si="9"/>
        <v>0</v>
      </c>
      <c r="I117" s="14">
        <v>348166</v>
      </c>
      <c r="J117" s="15">
        <v>0.36</v>
      </c>
      <c r="K117" s="14">
        <f t="shared" si="10"/>
        <v>0</v>
      </c>
      <c r="L117" s="14">
        <f t="shared" si="11"/>
        <v>0</v>
      </c>
    </row>
    <row r="118" spans="1:12" s="3" customFormat="1" x14ac:dyDescent="0.2">
      <c r="A118" s="12" t="s">
        <v>22</v>
      </c>
      <c r="B118" s="12">
        <v>4003</v>
      </c>
      <c r="C118" s="13">
        <v>257.13</v>
      </c>
      <c r="D118" s="14">
        <v>364565.04414270003</v>
      </c>
      <c r="E118" s="14">
        <v>108864.82</v>
      </c>
      <c r="F118" s="14">
        <v>284916</v>
      </c>
      <c r="G118" s="15">
        <v>0.7</v>
      </c>
      <c r="H118" s="14">
        <f t="shared" si="9"/>
        <v>0</v>
      </c>
      <c r="I118" s="14">
        <v>289445</v>
      </c>
      <c r="J118" s="15">
        <v>1</v>
      </c>
      <c r="K118" s="14">
        <f t="shared" si="10"/>
        <v>0</v>
      </c>
      <c r="L118" s="14">
        <f t="shared" si="11"/>
        <v>0</v>
      </c>
    </row>
    <row r="119" spans="1:12" s="3" customFormat="1" x14ac:dyDescent="0.2">
      <c r="A119" s="12" t="s">
        <v>154</v>
      </c>
      <c r="B119" s="12">
        <v>62005</v>
      </c>
      <c r="C119" s="13">
        <v>195</v>
      </c>
      <c r="D119" s="14">
        <v>324992.44905</v>
      </c>
      <c r="E119" s="14">
        <v>140395.27000000002</v>
      </c>
      <c r="F119" s="14">
        <v>426121</v>
      </c>
      <c r="G119" s="15">
        <v>0.59</v>
      </c>
      <c r="H119" s="14">
        <f t="shared" si="9"/>
        <v>0</v>
      </c>
      <c r="I119" s="14">
        <v>442394</v>
      </c>
      <c r="J119" s="15">
        <v>0.63</v>
      </c>
      <c r="K119" s="14">
        <f t="shared" si="10"/>
        <v>0</v>
      </c>
      <c r="L119" s="14">
        <f t="shared" si="11"/>
        <v>0</v>
      </c>
    </row>
    <row r="120" spans="1:12" s="3" customFormat="1" x14ac:dyDescent="0.2">
      <c r="A120" s="12" t="s">
        <v>118</v>
      </c>
      <c r="B120" s="12">
        <v>49005</v>
      </c>
      <c r="C120" s="13">
        <v>28673.439999999999</v>
      </c>
      <c r="D120" s="14">
        <v>55878736.402897596</v>
      </c>
      <c r="E120" s="14">
        <v>0</v>
      </c>
      <c r="F120" s="14">
        <v>12259293</v>
      </c>
      <c r="G120" s="15">
        <v>1</v>
      </c>
      <c r="H120" s="14">
        <f t="shared" si="9"/>
        <v>15680075</v>
      </c>
      <c r="I120" s="14">
        <v>12550657</v>
      </c>
      <c r="J120" s="15">
        <v>1</v>
      </c>
      <c r="K120" s="14">
        <f t="shared" si="10"/>
        <v>15388711</v>
      </c>
      <c r="L120" s="14">
        <f t="shared" si="11"/>
        <v>31068786</v>
      </c>
    </row>
    <row r="121" spans="1:12" s="3" customFormat="1" x14ac:dyDescent="0.2">
      <c r="A121" s="12" t="s">
        <v>25</v>
      </c>
      <c r="B121" s="12">
        <v>5005</v>
      </c>
      <c r="C121" s="13">
        <v>821</v>
      </c>
      <c r="D121" s="14">
        <v>1152418.52559</v>
      </c>
      <c r="E121" s="14">
        <v>0</v>
      </c>
      <c r="F121" s="14">
        <v>357917</v>
      </c>
      <c r="G121" s="15">
        <v>1</v>
      </c>
      <c r="H121" s="14">
        <f t="shared" si="9"/>
        <v>218292</v>
      </c>
      <c r="I121" s="14">
        <v>375982</v>
      </c>
      <c r="J121" s="15">
        <v>1</v>
      </c>
      <c r="K121" s="14">
        <f t="shared" si="10"/>
        <v>200227</v>
      </c>
      <c r="L121" s="14">
        <f t="shared" si="11"/>
        <v>418519</v>
      </c>
    </row>
    <row r="122" spans="1:12" s="3" customFormat="1" x14ac:dyDescent="0.2">
      <c r="A122" s="12" t="s">
        <v>132</v>
      </c>
      <c r="B122" s="12">
        <v>54002</v>
      </c>
      <c r="C122" s="13">
        <v>1052</v>
      </c>
      <c r="D122" s="14">
        <v>2332325.6250800001</v>
      </c>
      <c r="E122" s="14">
        <v>686558.31249999965</v>
      </c>
      <c r="F122" s="14">
        <v>696025</v>
      </c>
      <c r="G122" s="15">
        <v>1</v>
      </c>
      <c r="H122" s="14">
        <f t="shared" si="9"/>
        <v>126859</v>
      </c>
      <c r="I122" s="14">
        <v>722927</v>
      </c>
      <c r="J122" s="15">
        <v>1</v>
      </c>
      <c r="K122" s="14">
        <f t="shared" si="10"/>
        <v>99957</v>
      </c>
      <c r="L122" s="14">
        <f t="shared" si="11"/>
        <v>226816</v>
      </c>
    </row>
    <row r="123" spans="1:12" s="3" customFormat="1" x14ac:dyDescent="0.2">
      <c r="A123" s="12" t="s">
        <v>49</v>
      </c>
      <c r="B123" s="12">
        <v>15003</v>
      </c>
      <c r="C123" s="13">
        <v>176</v>
      </c>
      <c r="D123" s="14">
        <v>349290.93104</v>
      </c>
      <c r="E123" s="14">
        <v>0</v>
      </c>
      <c r="F123" s="14">
        <v>13972</v>
      </c>
      <c r="G123" s="15">
        <v>1</v>
      </c>
      <c r="H123" s="14">
        <f t="shared" si="9"/>
        <v>160673</v>
      </c>
      <c r="I123" s="14">
        <v>14646</v>
      </c>
      <c r="J123" s="15">
        <v>1</v>
      </c>
      <c r="K123" s="14">
        <f t="shared" si="10"/>
        <v>159999</v>
      </c>
      <c r="L123" s="14">
        <f t="shared" si="11"/>
        <v>320672</v>
      </c>
    </row>
    <row r="124" spans="1:12" s="3" customFormat="1" x14ac:dyDescent="0.2">
      <c r="A124" s="12" t="s">
        <v>72</v>
      </c>
      <c r="B124" s="12">
        <v>26005</v>
      </c>
      <c r="C124" s="13">
        <v>91</v>
      </c>
      <c r="D124" s="14">
        <v>90695.388890000017</v>
      </c>
      <c r="E124" s="14">
        <v>970576.65999999992</v>
      </c>
      <c r="F124" s="14">
        <v>112302</v>
      </c>
      <c r="G124" s="15">
        <v>1</v>
      </c>
      <c r="H124" s="14">
        <f t="shared" si="9"/>
        <v>0</v>
      </c>
      <c r="I124" s="14">
        <v>120801</v>
      </c>
      <c r="J124" s="15">
        <v>1</v>
      </c>
      <c r="K124" s="14">
        <f t="shared" si="10"/>
        <v>0</v>
      </c>
      <c r="L124" s="14">
        <f t="shared" si="11"/>
        <v>0</v>
      </c>
    </row>
    <row r="125" spans="1:12" s="3" customFormat="1" x14ac:dyDescent="0.2">
      <c r="A125" s="12" t="s">
        <v>97</v>
      </c>
      <c r="B125" s="12">
        <v>40002</v>
      </c>
      <c r="C125" s="13">
        <v>2903.18</v>
      </c>
      <c r="D125" s="14">
        <v>4244647.7003722005</v>
      </c>
      <c r="E125" s="14">
        <v>106746.21249999967</v>
      </c>
      <c r="F125" s="14">
        <v>1722384</v>
      </c>
      <c r="G125" s="15">
        <v>1</v>
      </c>
      <c r="H125" s="14">
        <f t="shared" si="9"/>
        <v>346567</v>
      </c>
      <c r="I125" s="14">
        <v>1853204</v>
      </c>
      <c r="J125" s="15">
        <v>0.96</v>
      </c>
      <c r="K125" s="14">
        <f t="shared" si="10"/>
        <v>204982</v>
      </c>
      <c r="L125" s="14">
        <f t="shared" si="11"/>
        <v>551549</v>
      </c>
    </row>
    <row r="126" spans="1:12" s="3" customFormat="1" x14ac:dyDescent="0.2">
      <c r="A126" s="12" t="s">
        <v>142</v>
      </c>
      <c r="B126" s="12">
        <v>57001</v>
      </c>
      <c r="C126" s="13">
        <v>461.15</v>
      </c>
      <c r="D126" s="14">
        <v>718745.95285849995</v>
      </c>
      <c r="E126" s="14">
        <v>1961897.3350000002</v>
      </c>
      <c r="F126" s="14">
        <v>461519</v>
      </c>
      <c r="G126" s="15">
        <v>0.93</v>
      </c>
      <c r="H126" s="14">
        <f t="shared" si="9"/>
        <v>0</v>
      </c>
      <c r="I126" s="14">
        <v>488776</v>
      </c>
      <c r="J126" s="15">
        <v>0.95</v>
      </c>
      <c r="K126" s="14">
        <f t="shared" si="10"/>
        <v>0</v>
      </c>
      <c r="L126" s="14">
        <f t="shared" si="11"/>
        <v>0</v>
      </c>
    </row>
    <row r="127" spans="1:12" s="3" customFormat="1" x14ac:dyDescent="0.2">
      <c r="A127" s="12" t="s">
        <v>134</v>
      </c>
      <c r="B127" s="12">
        <v>54006</v>
      </c>
      <c r="C127" s="13">
        <v>192</v>
      </c>
      <c r="D127" s="14">
        <v>241089.26568000001</v>
      </c>
      <c r="E127" s="14">
        <v>307517.81</v>
      </c>
      <c r="F127" s="14">
        <v>133743</v>
      </c>
      <c r="G127" s="15">
        <v>1</v>
      </c>
      <c r="H127" s="14">
        <f t="shared" si="9"/>
        <v>0</v>
      </c>
      <c r="I127" s="14">
        <v>135397</v>
      </c>
      <c r="J127" s="15">
        <v>1</v>
      </c>
      <c r="K127" s="14">
        <f t="shared" si="10"/>
        <v>0</v>
      </c>
      <c r="L127" s="14">
        <f t="shared" si="11"/>
        <v>0</v>
      </c>
    </row>
    <row r="128" spans="1:12" s="3" customFormat="1" x14ac:dyDescent="0.2">
      <c r="A128" s="12" t="s">
        <v>101</v>
      </c>
      <c r="B128" s="12">
        <v>41005</v>
      </c>
      <c r="C128" s="13">
        <v>2651.45</v>
      </c>
      <c r="D128" s="14">
        <v>5085894.5762954997</v>
      </c>
      <c r="E128" s="14">
        <v>0</v>
      </c>
      <c r="F128" s="14">
        <v>960980</v>
      </c>
      <c r="G128" s="15">
        <v>1</v>
      </c>
      <c r="H128" s="14">
        <f t="shared" si="9"/>
        <v>1581967</v>
      </c>
      <c r="I128" s="14">
        <v>1025901</v>
      </c>
      <c r="J128" s="15">
        <v>1</v>
      </c>
      <c r="K128" s="14">
        <f t="shared" si="10"/>
        <v>1517046</v>
      </c>
      <c r="L128" s="14">
        <f t="shared" si="11"/>
        <v>3099013</v>
      </c>
    </row>
    <row r="129" spans="1:12" s="3" customFormat="1" x14ac:dyDescent="0.2">
      <c r="A129" s="12" t="s">
        <v>59</v>
      </c>
      <c r="B129" s="12">
        <v>20003</v>
      </c>
      <c r="C129" s="13">
        <v>370</v>
      </c>
      <c r="D129" s="14">
        <v>442459.9423</v>
      </c>
      <c r="E129" s="14">
        <v>0</v>
      </c>
      <c r="F129" s="14">
        <v>151080</v>
      </c>
      <c r="G129" s="15">
        <v>1</v>
      </c>
      <c r="H129" s="14">
        <f t="shared" si="9"/>
        <v>70150</v>
      </c>
      <c r="I129" s="14">
        <v>158363</v>
      </c>
      <c r="J129" s="15">
        <v>1</v>
      </c>
      <c r="K129" s="14">
        <f t="shared" si="10"/>
        <v>62867</v>
      </c>
      <c r="L129" s="14">
        <f t="shared" si="11"/>
        <v>133017</v>
      </c>
    </row>
    <row r="130" spans="1:12" s="3" customFormat="1" x14ac:dyDescent="0.2">
      <c r="A130" s="12" t="s">
        <v>160</v>
      </c>
      <c r="B130" s="12">
        <v>66001</v>
      </c>
      <c r="C130" s="13">
        <v>2084.1</v>
      </c>
      <c r="D130" s="14">
        <v>3226955.1621390004</v>
      </c>
      <c r="E130" s="14">
        <v>0</v>
      </c>
      <c r="F130" s="14">
        <v>145236</v>
      </c>
      <c r="G130" s="15">
        <v>1</v>
      </c>
      <c r="H130" s="14">
        <f t="shared" si="9"/>
        <v>1468242</v>
      </c>
      <c r="I130" s="14">
        <v>154775</v>
      </c>
      <c r="J130" s="15">
        <v>1</v>
      </c>
      <c r="K130" s="14">
        <f t="shared" si="10"/>
        <v>1458703</v>
      </c>
      <c r="L130" s="14">
        <f t="shared" si="11"/>
        <v>2926945</v>
      </c>
    </row>
    <row r="131" spans="1:12" s="3" customFormat="1" x14ac:dyDescent="0.2">
      <c r="A131" s="12" t="s">
        <v>119</v>
      </c>
      <c r="B131" s="12">
        <v>49006</v>
      </c>
      <c r="C131" s="13">
        <v>1022</v>
      </c>
      <c r="D131" s="14">
        <v>1506238.5913799999</v>
      </c>
      <c r="E131" s="14">
        <v>0</v>
      </c>
      <c r="F131" s="14">
        <v>804556</v>
      </c>
      <c r="G131" s="15">
        <v>1</v>
      </c>
      <c r="H131" s="14">
        <f t="shared" si="9"/>
        <v>0</v>
      </c>
      <c r="I131" s="14">
        <v>837010</v>
      </c>
      <c r="J131" s="15">
        <v>1</v>
      </c>
      <c r="K131" s="14">
        <f t="shared" si="10"/>
        <v>0</v>
      </c>
      <c r="L131" s="14">
        <f t="shared" si="11"/>
        <v>0</v>
      </c>
    </row>
    <row r="132" spans="1:12" s="3" customFormat="1" x14ac:dyDescent="0.2">
      <c r="A132" s="12" t="s">
        <v>85</v>
      </c>
      <c r="B132" s="12">
        <v>33005</v>
      </c>
      <c r="C132" s="13">
        <v>183</v>
      </c>
      <c r="D132" s="14">
        <v>251830.85556999999</v>
      </c>
      <c r="E132" s="14">
        <v>585084.34250000003</v>
      </c>
      <c r="F132" s="14">
        <v>264602</v>
      </c>
      <c r="G132" s="15">
        <v>1</v>
      </c>
      <c r="H132" s="14">
        <f t="shared" si="9"/>
        <v>0</v>
      </c>
      <c r="I132" s="14">
        <v>275217</v>
      </c>
      <c r="J132" s="15">
        <v>1</v>
      </c>
      <c r="K132" s="14">
        <f t="shared" si="10"/>
        <v>0</v>
      </c>
      <c r="L132" s="14">
        <f t="shared" si="11"/>
        <v>0</v>
      </c>
    </row>
    <row r="133" spans="1:12" s="3" customFormat="1" x14ac:dyDescent="0.2">
      <c r="A133" s="12" t="s">
        <v>41</v>
      </c>
      <c r="B133" s="12">
        <v>13001</v>
      </c>
      <c r="C133" s="13">
        <v>1523.9899999999998</v>
      </c>
      <c r="D133" s="14">
        <v>2864735.7071821</v>
      </c>
      <c r="E133" s="14">
        <v>331490.09999999963</v>
      </c>
      <c r="F133" s="14">
        <v>681226</v>
      </c>
      <c r="G133" s="15">
        <v>1</v>
      </c>
      <c r="H133" s="14">
        <f t="shared" ref="H133:H164" si="12">IF((((0.5*D133-F133)*G133)-(E133*0.5))&lt;0,0,ROUND((((0.5*D133-F133)*G133)-(E133*0.5)),0))</f>
        <v>585397</v>
      </c>
      <c r="I133" s="14">
        <v>786081</v>
      </c>
      <c r="J133" s="15">
        <v>1</v>
      </c>
      <c r="K133" s="14">
        <f t="shared" ref="K133:K164" si="13">IF((((0.5*D133-I133)*J133)-(E133*0.5))&lt;0,0,ROUND((((0.5*D133-I133)*J133)-(E133*0.5)),0))</f>
        <v>480542</v>
      </c>
      <c r="L133" s="14">
        <f t="shared" ref="L133:L164" si="14">K133+H133</f>
        <v>1065939</v>
      </c>
    </row>
    <row r="134" spans="1:12" s="3" customFormat="1" x14ac:dyDescent="0.2">
      <c r="A134" s="12" t="s">
        <v>149</v>
      </c>
      <c r="B134" s="12">
        <v>60006</v>
      </c>
      <c r="C134" s="13">
        <v>421.08</v>
      </c>
      <c r="D134" s="14">
        <v>555724.25781320001</v>
      </c>
      <c r="E134" s="14">
        <v>1332855.5049999999</v>
      </c>
      <c r="F134" s="14">
        <v>335228</v>
      </c>
      <c r="G134" s="15">
        <v>1</v>
      </c>
      <c r="H134" s="14">
        <f t="shared" si="12"/>
        <v>0</v>
      </c>
      <c r="I134" s="14">
        <v>332162</v>
      </c>
      <c r="J134" s="15">
        <v>1</v>
      </c>
      <c r="K134" s="14">
        <f t="shared" si="13"/>
        <v>0</v>
      </c>
      <c r="L134" s="14">
        <f t="shared" si="14"/>
        <v>0</v>
      </c>
    </row>
    <row r="135" spans="1:12" s="3" customFormat="1" x14ac:dyDescent="0.2">
      <c r="A135" s="12" t="s">
        <v>37</v>
      </c>
      <c r="B135" s="12">
        <v>11004</v>
      </c>
      <c r="C135" s="13">
        <v>843</v>
      </c>
      <c r="D135" s="14">
        <v>1656906.6369700001</v>
      </c>
      <c r="E135" s="14">
        <v>0</v>
      </c>
      <c r="F135" s="14">
        <v>297980</v>
      </c>
      <c r="G135" s="15">
        <v>1</v>
      </c>
      <c r="H135" s="14">
        <f t="shared" si="12"/>
        <v>530473</v>
      </c>
      <c r="I135" s="14">
        <v>305932</v>
      </c>
      <c r="J135" s="15">
        <v>1</v>
      </c>
      <c r="K135" s="14">
        <f t="shared" si="13"/>
        <v>522521</v>
      </c>
      <c r="L135" s="14">
        <f t="shared" si="14"/>
        <v>1052994</v>
      </c>
    </row>
    <row r="136" spans="1:12" s="3" customFormat="1" x14ac:dyDescent="0.2">
      <c r="A136" s="12" t="s">
        <v>127</v>
      </c>
      <c r="B136" s="12">
        <v>51005</v>
      </c>
      <c r="C136" s="13">
        <v>293</v>
      </c>
      <c r="D136" s="14">
        <v>272869.79246999999</v>
      </c>
      <c r="E136" s="14">
        <v>241550.47750000001</v>
      </c>
      <c r="F136" s="14">
        <v>217264</v>
      </c>
      <c r="G136" s="15">
        <v>0.46</v>
      </c>
      <c r="H136" s="14">
        <f t="shared" si="12"/>
        <v>0</v>
      </c>
      <c r="I136" s="14">
        <v>221537</v>
      </c>
      <c r="J136" s="15">
        <v>0.79</v>
      </c>
      <c r="K136" s="14">
        <f t="shared" si="13"/>
        <v>0</v>
      </c>
      <c r="L136" s="14">
        <f t="shared" si="14"/>
        <v>0</v>
      </c>
    </row>
    <row r="137" spans="1:12" s="3" customFormat="1" x14ac:dyDescent="0.2">
      <c r="A137" s="12" t="s">
        <v>29</v>
      </c>
      <c r="B137" s="12">
        <v>6005</v>
      </c>
      <c r="C137" s="13">
        <v>314</v>
      </c>
      <c r="D137" s="14">
        <v>446878.43605999998</v>
      </c>
      <c r="E137" s="14">
        <v>165813.38</v>
      </c>
      <c r="F137" s="14">
        <v>204281</v>
      </c>
      <c r="G137" s="15">
        <v>0.88</v>
      </c>
      <c r="H137" s="14">
        <f t="shared" si="12"/>
        <v>0</v>
      </c>
      <c r="I137" s="14">
        <v>219141</v>
      </c>
      <c r="J137" s="15">
        <v>1</v>
      </c>
      <c r="K137" s="14">
        <f t="shared" si="13"/>
        <v>0</v>
      </c>
      <c r="L137" s="14">
        <f t="shared" si="14"/>
        <v>0</v>
      </c>
    </row>
    <row r="138" spans="1:12" s="3" customFormat="1" x14ac:dyDescent="0.2">
      <c r="A138" s="12" t="s">
        <v>45</v>
      </c>
      <c r="B138" s="12">
        <v>14004</v>
      </c>
      <c r="C138" s="13">
        <v>4287.5</v>
      </c>
      <c r="D138" s="14">
        <v>7174559.3746250002</v>
      </c>
      <c r="E138" s="14">
        <v>909477.49999999977</v>
      </c>
      <c r="F138" s="14">
        <v>2258065</v>
      </c>
      <c r="G138" s="15">
        <v>1</v>
      </c>
      <c r="H138" s="14">
        <f t="shared" si="12"/>
        <v>874476</v>
      </c>
      <c r="I138" s="14">
        <v>2297901</v>
      </c>
      <c r="J138" s="15">
        <v>1</v>
      </c>
      <c r="K138" s="14">
        <f t="shared" si="13"/>
        <v>834640</v>
      </c>
      <c r="L138" s="14">
        <f t="shared" si="14"/>
        <v>1709116</v>
      </c>
    </row>
    <row r="139" spans="1:12" s="3" customFormat="1" x14ac:dyDescent="0.2">
      <c r="A139" s="12" t="s">
        <v>55</v>
      </c>
      <c r="B139" s="12">
        <v>18003</v>
      </c>
      <c r="C139" s="13">
        <v>186</v>
      </c>
      <c r="D139" s="14">
        <v>272322.17893999995</v>
      </c>
      <c r="E139" s="14">
        <v>562751.21</v>
      </c>
      <c r="F139" s="14">
        <v>162486</v>
      </c>
      <c r="G139" s="15">
        <v>1</v>
      </c>
      <c r="H139" s="14">
        <f t="shared" si="12"/>
        <v>0</v>
      </c>
      <c r="I139" s="14">
        <v>162280</v>
      </c>
      <c r="J139" s="15">
        <v>1</v>
      </c>
      <c r="K139" s="14">
        <f t="shared" si="13"/>
        <v>0</v>
      </c>
      <c r="L139" s="14">
        <f t="shared" si="14"/>
        <v>0</v>
      </c>
    </row>
    <row r="140" spans="1:12" s="3" customFormat="1" x14ac:dyDescent="0.2">
      <c r="A140" s="12" t="s">
        <v>46</v>
      </c>
      <c r="B140" s="12">
        <v>14005</v>
      </c>
      <c r="C140" s="13">
        <v>291</v>
      </c>
      <c r="D140" s="14">
        <v>348828.64688999997</v>
      </c>
      <c r="E140" s="14">
        <v>37196.707500000033</v>
      </c>
      <c r="F140" s="14">
        <v>216262</v>
      </c>
      <c r="G140" s="15">
        <v>1</v>
      </c>
      <c r="H140" s="14">
        <f t="shared" si="12"/>
        <v>0</v>
      </c>
      <c r="I140" s="14">
        <v>223330</v>
      </c>
      <c r="J140" s="15">
        <v>1</v>
      </c>
      <c r="K140" s="14">
        <f t="shared" si="13"/>
        <v>0</v>
      </c>
      <c r="L140" s="14">
        <f t="shared" si="14"/>
        <v>0</v>
      </c>
    </row>
    <row r="141" spans="1:12" s="3" customFormat="1" x14ac:dyDescent="0.2">
      <c r="A141" s="12" t="s">
        <v>56</v>
      </c>
      <c r="B141" s="12">
        <v>18005</v>
      </c>
      <c r="C141" s="13">
        <v>572.75</v>
      </c>
      <c r="D141" s="14">
        <v>802742.03422250005</v>
      </c>
      <c r="E141" s="14">
        <v>1731734.3975</v>
      </c>
      <c r="F141" s="14">
        <v>547620</v>
      </c>
      <c r="G141" s="15">
        <v>0.56000000000000005</v>
      </c>
      <c r="H141" s="14">
        <f t="shared" si="12"/>
        <v>0</v>
      </c>
      <c r="I141" s="14">
        <v>551028</v>
      </c>
      <c r="J141" s="15">
        <v>0.55000000000000004</v>
      </c>
      <c r="K141" s="14">
        <f t="shared" si="13"/>
        <v>0</v>
      </c>
      <c r="L141" s="14">
        <f t="shared" si="14"/>
        <v>0</v>
      </c>
    </row>
    <row r="142" spans="1:12" s="3" customFormat="1" x14ac:dyDescent="0.2">
      <c r="A142" s="12" t="s">
        <v>88</v>
      </c>
      <c r="B142" s="12">
        <v>36002</v>
      </c>
      <c r="C142" s="13">
        <v>465.35</v>
      </c>
      <c r="D142" s="14">
        <v>532971.69957649999</v>
      </c>
      <c r="E142" s="14">
        <v>786227.08750000002</v>
      </c>
      <c r="F142" s="14">
        <v>523384</v>
      </c>
      <c r="G142" s="15">
        <v>0.67</v>
      </c>
      <c r="H142" s="14">
        <f t="shared" si="12"/>
        <v>0</v>
      </c>
      <c r="I142" s="14">
        <v>551546</v>
      </c>
      <c r="J142" s="15">
        <v>0.63</v>
      </c>
      <c r="K142" s="14">
        <f t="shared" si="13"/>
        <v>0</v>
      </c>
      <c r="L142" s="14">
        <f t="shared" si="14"/>
        <v>0</v>
      </c>
    </row>
    <row r="143" spans="1:12" s="3" customFormat="1" x14ac:dyDescent="0.2">
      <c r="A143" s="12" t="s">
        <v>120</v>
      </c>
      <c r="B143" s="12">
        <v>49007</v>
      </c>
      <c r="C143" s="13">
        <v>1522</v>
      </c>
      <c r="D143" s="14">
        <v>2527889.1663800003</v>
      </c>
      <c r="E143" s="14">
        <v>0</v>
      </c>
      <c r="F143" s="14">
        <v>745260</v>
      </c>
      <c r="G143" s="15">
        <v>1</v>
      </c>
      <c r="H143" s="14">
        <f t="shared" si="12"/>
        <v>518685</v>
      </c>
      <c r="I143" s="14">
        <v>758270</v>
      </c>
      <c r="J143" s="15">
        <v>1</v>
      </c>
      <c r="K143" s="14">
        <f t="shared" si="13"/>
        <v>505675</v>
      </c>
      <c r="L143" s="14">
        <f t="shared" si="14"/>
        <v>1024360</v>
      </c>
    </row>
    <row r="144" spans="1:12" s="3" customFormat="1" x14ac:dyDescent="0.2">
      <c r="A144" s="12" t="s">
        <v>15</v>
      </c>
      <c r="B144" s="12">
        <v>1003</v>
      </c>
      <c r="C144" s="13">
        <v>123</v>
      </c>
      <c r="D144" s="14">
        <v>200385.90817000001</v>
      </c>
      <c r="E144" s="14">
        <v>301761.98</v>
      </c>
      <c r="F144" s="14">
        <v>190878</v>
      </c>
      <c r="G144" s="15">
        <v>0.82</v>
      </c>
      <c r="H144" s="14">
        <f t="shared" si="12"/>
        <v>0</v>
      </c>
      <c r="I144" s="14">
        <v>205033</v>
      </c>
      <c r="J144" s="15">
        <v>0.63</v>
      </c>
      <c r="K144" s="14">
        <f t="shared" si="13"/>
        <v>0</v>
      </c>
      <c r="L144" s="14">
        <f t="shared" si="14"/>
        <v>0</v>
      </c>
    </row>
    <row r="145" spans="1:12" s="3" customFormat="1" x14ac:dyDescent="0.2">
      <c r="A145" s="12" t="s">
        <v>112</v>
      </c>
      <c r="B145" s="12">
        <v>47001</v>
      </c>
      <c r="C145" s="13">
        <v>421</v>
      </c>
      <c r="D145" s="14">
        <v>555024.42958999996</v>
      </c>
      <c r="E145" s="14">
        <v>0</v>
      </c>
      <c r="F145" s="14">
        <v>172343</v>
      </c>
      <c r="G145" s="15">
        <v>1</v>
      </c>
      <c r="H145" s="14">
        <f t="shared" si="12"/>
        <v>105169</v>
      </c>
      <c r="I145" s="14">
        <v>178700</v>
      </c>
      <c r="J145" s="15">
        <v>1</v>
      </c>
      <c r="K145" s="14">
        <f t="shared" si="13"/>
        <v>98812</v>
      </c>
      <c r="L145" s="14">
        <f t="shared" si="14"/>
        <v>203981</v>
      </c>
    </row>
    <row r="146" spans="1:12" s="3" customFormat="1" x14ac:dyDescent="0.2">
      <c r="A146" s="12" t="s">
        <v>40</v>
      </c>
      <c r="B146" s="12">
        <v>12003</v>
      </c>
      <c r="C146" s="13">
        <v>334</v>
      </c>
      <c r="D146" s="14">
        <v>495145.2718600001</v>
      </c>
      <c r="E146" s="14">
        <v>324127.56999999995</v>
      </c>
      <c r="F146" s="14">
        <v>381168</v>
      </c>
      <c r="G146" s="15">
        <v>0.62</v>
      </c>
      <c r="H146" s="14">
        <f t="shared" si="12"/>
        <v>0</v>
      </c>
      <c r="I146" s="14">
        <v>404254</v>
      </c>
      <c r="J146" s="15">
        <v>0.56999999999999995</v>
      </c>
      <c r="K146" s="14">
        <f t="shared" si="13"/>
        <v>0</v>
      </c>
      <c r="L146" s="14">
        <f t="shared" si="14"/>
        <v>0</v>
      </c>
    </row>
    <row r="147" spans="1:12" s="3" customFormat="1" x14ac:dyDescent="0.2">
      <c r="A147" s="12" t="s">
        <v>135</v>
      </c>
      <c r="B147" s="12">
        <v>54007</v>
      </c>
      <c r="C147" s="13">
        <v>242</v>
      </c>
      <c r="D147" s="14">
        <v>366806.68518000003</v>
      </c>
      <c r="E147" s="14">
        <v>537965.54499999993</v>
      </c>
      <c r="F147" s="14">
        <v>210871</v>
      </c>
      <c r="G147" s="15">
        <v>1</v>
      </c>
      <c r="H147" s="14">
        <f t="shared" si="12"/>
        <v>0</v>
      </c>
      <c r="I147" s="14">
        <v>221250</v>
      </c>
      <c r="J147" s="15">
        <v>1</v>
      </c>
      <c r="K147" s="14">
        <f t="shared" si="13"/>
        <v>0</v>
      </c>
      <c r="L147" s="14">
        <f t="shared" si="14"/>
        <v>0</v>
      </c>
    </row>
    <row r="148" spans="1:12" s="3" customFormat="1" x14ac:dyDescent="0.2">
      <c r="A148" s="12" t="s">
        <v>144</v>
      </c>
      <c r="B148" s="12">
        <v>59002</v>
      </c>
      <c r="C148" s="13">
        <v>833</v>
      </c>
      <c r="D148" s="14">
        <v>1110640.14907</v>
      </c>
      <c r="E148" s="14">
        <v>298931.75</v>
      </c>
      <c r="F148" s="14">
        <v>596932</v>
      </c>
      <c r="G148" s="15">
        <v>0.85</v>
      </c>
      <c r="H148" s="14">
        <f t="shared" si="12"/>
        <v>0</v>
      </c>
      <c r="I148" s="14">
        <v>678156</v>
      </c>
      <c r="J148" s="15">
        <v>0.87</v>
      </c>
      <c r="K148" s="14">
        <f t="shared" si="13"/>
        <v>0</v>
      </c>
      <c r="L148" s="14">
        <f t="shared" si="14"/>
        <v>0</v>
      </c>
    </row>
    <row r="149" spans="1:12" s="3" customFormat="1" x14ac:dyDescent="0.2">
      <c r="A149" s="12" t="s">
        <v>18</v>
      </c>
      <c r="B149" s="12">
        <v>2006</v>
      </c>
      <c r="C149" s="13">
        <v>313.75</v>
      </c>
      <c r="D149" s="14">
        <v>558954.49661250005</v>
      </c>
      <c r="E149" s="14">
        <v>0</v>
      </c>
      <c r="F149" s="14">
        <v>363170</v>
      </c>
      <c r="G149" s="15">
        <v>1</v>
      </c>
      <c r="H149" s="14">
        <f t="shared" si="12"/>
        <v>0</v>
      </c>
      <c r="I149" s="14">
        <v>361769</v>
      </c>
      <c r="J149" s="15">
        <v>1</v>
      </c>
      <c r="K149" s="14">
        <f t="shared" si="13"/>
        <v>0</v>
      </c>
      <c r="L149" s="14">
        <f t="shared" si="14"/>
        <v>0</v>
      </c>
    </row>
    <row r="150" spans="1:12" s="3" customFormat="1" x14ac:dyDescent="0.2">
      <c r="A150" s="12" t="s">
        <v>136</v>
      </c>
      <c r="B150" s="12">
        <v>55004</v>
      </c>
      <c r="C150" s="13">
        <v>265</v>
      </c>
      <c r="D150" s="14">
        <v>438177.12435</v>
      </c>
      <c r="E150" s="14">
        <v>349387.98750000005</v>
      </c>
      <c r="F150" s="14">
        <v>197127</v>
      </c>
      <c r="G150" s="15">
        <v>1</v>
      </c>
      <c r="H150" s="14">
        <f t="shared" si="12"/>
        <v>0</v>
      </c>
      <c r="I150" s="14">
        <v>201023</v>
      </c>
      <c r="J150" s="15">
        <v>1</v>
      </c>
      <c r="K150" s="14">
        <f t="shared" si="13"/>
        <v>0</v>
      </c>
      <c r="L150" s="14">
        <f t="shared" si="14"/>
        <v>0</v>
      </c>
    </row>
    <row r="151" spans="1:12" s="3" customFormat="1" x14ac:dyDescent="0.2">
      <c r="A151" s="12" t="s">
        <v>157</v>
      </c>
      <c r="B151" s="12">
        <v>63003</v>
      </c>
      <c r="C151" s="13">
        <v>3250.1699999999996</v>
      </c>
      <c r="D151" s="14">
        <v>5244007.7287242999</v>
      </c>
      <c r="E151" s="14">
        <v>0</v>
      </c>
      <c r="F151" s="14">
        <v>1402094</v>
      </c>
      <c r="G151" s="15">
        <v>1</v>
      </c>
      <c r="H151" s="14">
        <f t="shared" si="12"/>
        <v>1219910</v>
      </c>
      <c r="I151" s="14">
        <v>1449760</v>
      </c>
      <c r="J151" s="15">
        <v>1</v>
      </c>
      <c r="K151" s="14">
        <f t="shared" si="13"/>
        <v>1172244</v>
      </c>
      <c r="L151" s="14">
        <f t="shared" si="14"/>
        <v>2392154</v>
      </c>
    </row>
    <row r="152" spans="1:12" s="3" customFormat="1" ht="26.25" customHeight="1" x14ac:dyDescent="0.2">
      <c r="A152" s="18"/>
      <c r="B152" s="12"/>
      <c r="C152" s="13">
        <f>SUM(C5:C151)</f>
        <v>158592.71000000005</v>
      </c>
      <c r="D152" s="14">
        <f>SUM(D5:D151)</f>
        <v>269988969.00091082</v>
      </c>
      <c r="E152" s="14">
        <f t="shared" ref="E152:F152" si="15">SUM(E5:E151)</f>
        <v>50859861.812499993</v>
      </c>
      <c r="F152" s="14">
        <f t="shared" si="15"/>
        <v>92293496</v>
      </c>
      <c r="G152" s="15"/>
      <c r="H152" s="14">
        <f>SUM(H5:H151)</f>
        <v>49864165</v>
      </c>
      <c r="I152" s="14">
        <f>SUM(I5:I151)</f>
        <v>95968321</v>
      </c>
      <c r="J152" s="15"/>
      <c r="K152" s="14">
        <f>SUM(K5:K151)</f>
        <v>47647240</v>
      </c>
      <c r="L152" s="14">
        <f>SUM(L5:L151)</f>
        <v>97511405</v>
      </c>
    </row>
    <row r="153" spans="1:12" x14ac:dyDescent="0.2">
      <c r="L153" s="16"/>
    </row>
  </sheetData>
  <sortState xmlns:xlrd2="http://schemas.microsoft.com/office/spreadsheetml/2017/richdata2" ref="A5:S151">
    <sortCondition ref="A5:A151"/>
  </sortState>
  <pageMargins left="0.2" right="0.2" top="0.39" bottom="0.28999999999999998" header="0.17" footer="0.17"/>
  <pageSetup scale="63" fitToHeight="0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FY26 SE Aid</vt:lpstr>
      <vt:lpstr>'FY26 SE Aid'!Print_Area</vt:lpstr>
      <vt:lpstr>'FY26 SE Aid'!Print_Titles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FY2026 Special Education State Aid</dc:title>
  <dc:creator>Leiferman, Bobbi</dc:creator>
  <cp:lastModifiedBy>Odean-Carlin, Kodi</cp:lastModifiedBy>
  <dcterms:created xsi:type="dcterms:W3CDTF">2026-06-12T20:14:07Z</dcterms:created>
  <dcterms:modified xsi:type="dcterms:W3CDTF">2026-06-15T10:43:24Z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3b1a8e-41ed-4bc7-92d1-0305fbefd661_Enabled">
    <vt:lpwstr>true</vt:lpwstr>
  </property>
  <property fmtid="{D5CDD505-2E9C-101B-9397-08002B2CF9AE}" pid="3" name="MSIP_Label_ec3b1a8e-41ed-4bc7-92d1-0305fbefd661_SetDate">
    <vt:lpwstr>2026-06-12T20:16:31Z</vt:lpwstr>
  </property>
  <property fmtid="{D5CDD505-2E9C-101B-9397-08002B2CF9AE}" pid="4" name="MSIP_Label_ec3b1a8e-41ed-4bc7-92d1-0305fbefd661_Method">
    <vt:lpwstr>Standard</vt:lpwstr>
  </property>
  <property fmtid="{D5CDD505-2E9C-101B-9397-08002B2CF9AE}" pid="5" name="MSIP_Label_ec3b1a8e-41ed-4bc7-92d1-0305fbefd661_Name">
    <vt:lpwstr>M365-General - Anyone (Unrestricted)-Prod</vt:lpwstr>
  </property>
  <property fmtid="{D5CDD505-2E9C-101B-9397-08002B2CF9AE}" pid="6" name="MSIP_Label_ec3b1a8e-41ed-4bc7-92d1-0305fbefd661_SiteId">
    <vt:lpwstr>70af547c-69ab-416d-b4a6-543b5ce52b99</vt:lpwstr>
  </property>
  <property fmtid="{D5CDD505-2E9C-101B-9397-08002B2CF9AE}" pid="7" name="MSIP_Label_ec3b1a8e-41ed-4bc7-92d1-0305fbefd661_ActionId">
    <vt:lpwstr>89a2761c-25a5-4f58-b4f6-3798bbaab700</vt:lpwstr>
  </property>
  <property fmtid="{D5CDD505-2E9C-101B-9397-08002B2CF9AE}" pid="8" name="MSIP_Label_ec3b1a8e-41ed-4bc7-92d1-0305fbefd661_ContentBits">
    <vt:lpwstr>0</vt:lpwstr>
  </property>
  <property fmtid="{D5CDD505-2E9C-101B-9397-08002B2CF9AE}" pid="9" name="MSIP_Label_ec3b1a8e-41ed-4bc7-92d1-0305fbefd661_Tag">
    <vt:lpwstr>10, 3, 0, 1</vt:lpwstr>
  </property>
</Properties>
</file>