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7 State Aid\Budget Documents\"/>
    </mc:Choice>
  </mc:AlternateContent>
  <xr:revisionPtr revIDLastSave="0" documentId="8_{E772F6E2-10E1-4AC1-8E57-3F7AC5AB616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pars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18" i="1" s="1"/>
  <c r="H19" i="1" s="1"/>
  <c r="H20" i="1" s="1"/>
  <c r="H21" i="1" s="1"/>
  <c r="H28" i="1"/>
  <c r="H29" i="1" s="1"/>
</calcChain>
</file>

<file path=xl/sharedStrings.xml><?xml version="1.0" encoding="utf-8"?>
<sst xmlns="http://schemas.openxmlformats.org/spreadsheetml/2006/main" count="35" uniqueCount="28">
  <si>
    <t xml:space="preserve"> </t>
  </si>
  <si>
    <t>Operates a secondary attendance center</t>
  </si>
  <si>
    <t xml:space="preserve">Divide the fall enrollment by square miles:  </t>
  </si>
  <si>
    <t>Step 1:</t>
  </si>
  <si>
    <t>Step 2:</t>
  </si>
  <si>
    <t>Multiply the result of step 1 times negative 0.125</t>
  </si>
  <si>
    <t>Step 3:</t>
  </si>
  <si>
    <t>Add 0.0625 to the result of step 2</t>
  </si>
  <si>
    <t>Step 4:</t>
  </si>
  <si>
    <t>Step 5:</t>
  </si>
  <si>
    <t>Subtract fall enrollment from 232</t>
  </si>
  <si>
    <t>OR</t>
  </si>
  <si>
    <t>FALL ENROLLMENT =</t>
  </si>
  <si>
    <t>Nearest public high school is greater than or equal to 15 miles</t>
  </si>
  <si>
    <t>School district requests maximum allowable levy for general fund</t>
  </si>
  <si>
    <t xml:space="preserve">State aid fall enrollment per square mile is less than or equal to .5 </t>
  </si>
  <si>
    <t>Land area of the school district is greater than or equal to 400 square miles</t>
  </si>
  <si>
    <t>DISTRICT AREA IN SQ. MILES =</t>
  </si>
  <si>
    <t xml:space="preserve">Multiply the sum of step 3 times fall enrollment </t>
  </si>
  <si>
    <t>Questions - Office of State Aid &amp; School Finance 605-773-3248</t>
  </si>
  <si>
    <r>
      <t xml:space="preserve">Determine Eligibility: (must answer yes to </t>
    </r>
    <r>
      <rPr>
        <b/>
        <sz val="14"/>
        <rFont val="Calibri"/>
        <family val="2"/>
        <scheme val="minor"/>
      </rPr>
      <t>all</t>
    </r>
    <r>
      <rPr>
        <sz val="14"/>
        <rFont val="Calibri"/>
        <family val="2"/>
        <scheme val="minor"/>
      </rPr>
      <t xml:space="preserve"> the below requirements)</t>
    </r>
  </si>
  <si>
    <t>(step 5 may not exceed $137,000)</t>
  </si>
  <si>
    <t>(step 2 may not exceed $137,000)</t>
  </si>
  <si>
    <t>Fall 2026 State aid fall enrollment less than or equal to 500</t>
  </si>
  <si>
    <t>Multiply the result of step 4 times $5,702.87 (75% of $7,603.82)</t>
  </si>
  <si>
    <t>FY2027 Sparsity Aid Calculator</t>
  </si>
  <si>
    <t>Multiply the result of step 1 times $5,702.87  (75% of $7,603.82)</t>
  </si>
  <si>
    <t>as of 3/19/2026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</si>
</sst>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</font>
    <font>
      <b/>
      <sz val="18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0" xfId="0" applyFont="1" applyProtection="1"/>
    <xf numFmtId="43" fontId="4" fillId="0" borderId="0" xfId="1" applyFont="1" applyProtection="1"/>
    <xf numFmtId="43" fontId="4" fillId="0" borderId="0" xfId="0" applyNumberFormat="1" applyFont="1" applyProtection="1"/>
    <xf numFmtId="0" fontId="4" fillId="0" borderId="0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12" xfId="0" applyFont="1" applyBorder="1" applyProtection="1"/>
    <xf numFmtId="0" fontId="7" fillId="0" borderId="0" xfId="0" applyFont="1" applyBorder="1" applyAlignment="1" applyProtection="1">
      <alignment horizontal="right"/>
    </xf>
    <xf numFmtId="0" fontId="7" fillId="0" borderId="6" xfId="0" applyFont="1" applyBorder="1" applyAlignment="1" applyProtection="1">
      <alignment horizontal="right"/>
    </xf>
    <xf numFmtId="0" fontId="4" fillId="0" borderId="7" xfId="0" applyFont="1" applyBorder="1" applyProtection="1"/>
    <xf numFmtId="0" fontId="7" fillId="0" borderId="0" xfId="0" applyFont="1" applyBorder="1" applyAlignment="1" applyProtection="1">
      <alignment horizontal="left"/>
    </xf>
    <xf numFmtId="0" fontId="9" fillId="0" borderId="6" xfId="0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2" fontId="4" fillId="0" borderId="0" xfId="0" applyNumberFormat="1" applyFont="1" applyProtection="1"/>
    <xf numFmtId="0" fontId="11" fillId="0" borderId="7" xfId="0" applyFont="1" applyBorder="1" applyAlignment="1" applyProtection="1">
      <alignment horizontal="center" wrapText="1"/>
    </xf>
    <xf numFmtId="0" fontId="9" fillId="0" borderId="8" xfId="0" applyFont="1" applyBorder="1" applyProtection="1"/>
    <xf numFmtId="164" fontId="4" fillId="0" borderId="1" xfId="0" applyNumberFormat="1" applyFont="1" applyBorder="1" applyProtection="1"/>
    <xf numFmtId="0" fontId="4" fillId="0" borderId="9" xfId="0" applyFont="1" applyBorder="1" applyAlignment="1" applyProtection="1">
      <alignment wrapText="1"/>
    </xf>
    <xf numFmtId="0" fontId="9" fillId="0" borderId="0" xfId="0" applyFont="1" applyBorder="1" applyProtection="1"/>
    <xf numFmtId="164" fontId="4" fillId="0" borderId="0" xfId="0" applyNumberFormat="1" applyFont="1" applyBorder="1" applyProtection="1"/>
    <xf numFmtId="0" fontId="4" fillId="0" borderId="0" xfId="0" applyFont="1" applyBorder="1" applyAlignment="1" applyProtection="1">
      <alignment wrapText="1"/>
    </xf>
    <xf numFmtId="0" fontId="13" fillId="0" borderId="0" xfId="0" applyFont="1" applyFill="1" applyAlignment="1" applyProtection="1">
      <alignment horizontal="center" vertical="center"/>
    </xf>
    <xf numFmtId="0" fontId="4" fillId="0" borderId="8" xfId="0" applyFont="1" applyBorder="1" applyProtection="1"/>
    <xf numFmtId="0" fontId="4" fillId="0" borderId="9" xfId="0" applyFont="1" applyBorder="1" applyProtection="1"/>
    <xf numFmtId="0" fontId="11" fillId="0" borderId="0" xfId="0" applyFont="1" applyProtection="1"/>
    <xf numFmtId="0" fontId="4" fillId="2" borderId="2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12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Protection="1"/>
    <xf numFmtId="0" fontId="10" fillId="2" borderId="0" xfId="0" applyFont="1" applyFill="1" applyBorder="1" applyProtection="1"/>
    <xf numFmtId="164" fontId="4" fillId="2" borderId="2" xfId="0" applyNumberFormat="1" applyFont="1" applyFill="1" applyBorder="1" applyProtection="1"/>
    <xf numFmtId="0" fontId="4" fillId="2" borderId="1" xfId="0" applyFont="1" applyFill="1" applyBorder="1" applyProtection="1">
      <protection locked="0"/>
    </xf>
    <xf numFmtId="0" fontId="7" fillId="0" borderId="6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7" fillId="0" borderId="11" xfId="0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542926</xdr:colOff>
      <xdr:row>13</xdr:row>
      <xdr:rowOff>142875</xdr:rowOff>
    </xdr:from>
    <xdr:to>
      <xdr:col>8</xdr:col>
      <xdr:colOff>1533525</xdr:colOff>
      <xdr:row>15</xdr:row>
      <xdr:rowOff>57151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762501" y="3848100"/>
          <a:ext cx="3419474" cy="4286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Enter your district's fall enrollment here if less than 83 or greater than 232.</a:t>
          </a:r>
        </a:p>
      </xdr:txBody>
    </xdr:sp>
    <xdr:clientData/>
  </xdr:twoCellAnchor>
  <xdr:twoCellAnchor>
    <xdr:from>
      <xdr:col>5</xdr:col>
      <xdr:colOff>28575</xdr:colOff>
      <xdr:row>14</xdr:row>
      <xdr:rowOff>85724</xdr:rowOff>
    </xdr:from>
    <xdr:to>
      <xdr:col>5</xdr:col>
      <xdr:colOff>533399</xdr:colOff>
      <xdr:row>14</xdr:row>
      <xdr:rowOff>104775</xdr:rowOff>
    </xdr:to>
    <xdr:sp macro="" textlink="">
      <xdr:nvSpPr>
        <xdr:cNvPr id="1077" name="Line 4" descr="Left Arrow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ShapeType="1"/>
        </xdr:cNvSpPr>
      </xdr:nvSpPr>
      <xdr:spPr bwMode="auto">
        <a:xfrm flipH="1">
          <a:off x="4248150" y="4010024"/>
          <a:ext cx="504824" cy="1905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447675</xdr:colOff>
      <xdr:row>25</xdr:row>
      <xdr:rowOff>123825</xdr:rowOff>
    </xdr:from>
    <xdr:to>
      <xdr:col>8</xdr:col>
      <xdr:colOff>1533525</xdr:colOff>
      <xdr:row>26</xdr:row>
      <xdr:rowOff>171450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838575" y="7391400"/>
          <a:ext cx="434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Enter your district's fall enrollment here if greater than 82 but less than 233.</a:t>
          </a:r>
        </a:p>
      </xdr:txBody>
    </xdr:sp>
    <xdr:clientData/>
  </xdr:twoCellAnchor>
  <xdr:twoCellAnchor>
    <xdr:from>
      <xdr:col>4</xdr:col>
      <xdr:colOff>19048</xdr:colOff>
      <xdr:row>26</xdr:row>
      <xdr:rowOff>28575</xdr:rowOff>
    </xdr:from>
    <xdr:to>
      <xdr:col>4</xdr:col>
      <xdr:colOff>419099</xdr:colOff>
      <xdr:row>26</xdr:row>
      <xdr:rowOff>76200</xdr:rowOff>
    </xdr:to>
    <xdr:sp macro="" textlink="">
      <xdr:nvSpPr>
        <xdr:cNvPr id="1079" name="Line 6" descr="Left Arrow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 flipH="1">
          <a:off x="3409948" y="7515225"/>
          <a:ext cx="400051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7</xdr:col>
      <xdr:colOff>224866</xdr:colOff>
      <xdr:row>1</xdr:row>
      <xdr:rowOff>142875</xdr:rowOff>
    </xdr:from>
    <xdr:to>
      <xdr:col>8</xdr:col>
      <xdr:colOff>1952626</xdr:colOff>
      <xdr:row>5</xdr:row>
      <xdr:rowOff>7208</xdr:rowOff>
    </xdr:to>
    <xdr:pic>
      <xdr:nvPicPr>
        <xdr:cNvPr id="8" name="Picture 7" descr="South Dakota Department of Education">
          <a:extLst>
            <a:ext uri="{FF2B5EF4-FFF2-40B4-BE49-F238E27FC236}">
              <a16:creationId xmlns:a16="http://schemas.microsoft.com/office/drawing/2014/main" id="{1A55A0B1-3C04-44A6-B052-D0AF24C29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926" y="440055"/>
          <a:ext cx="2748840" cy="618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workbookViewId="0">
      <selection activeCell="A6" sqref="A6"/>
    </sheetView>
  </sheetViews>
  <sheetFormatPr defaultColWidth="9.140625" defaultRowHeight="15.75" x14ac:dyDescent="0.25"/>
  <cols>
    <col min="1" max="1" width="13" style="2" customWidth="1"/>
    <col min="2" max="2" width="9" style="2" customWidth="1"/>
    <col min="3" max="3" width="17.140625" style="2" customWidth="1"/>
    <col min="4" max="4" width="11.7109375" style="2" customWidth="1"/>
    <col min="5" max="5" width="12.42578125" style="2" customWidth="1"/>
    <col min="6" max="6" width="9.140625" style="2"/>
    <col min="7" max="7" width="12.42578125" style="2" customWidth="1"/>
    <col min="8" max="8" width="14.85546875" style="2" customWidth="1"/>
    <col min="9" max="9" width="29.7109375" style="2" bestFit="1" customWidth="1"/>
    <col min="10" max="11" width="9.140625" style="2"/>
    <col min="12" max="12" width="12" style="2" bestFit="1" customWidth="1"/>
    <col min="13" max="13" width="12.5703125" style="2" bestFit="1" customWidth="1"/>
    <col min="14" max="14" width="14" style="2" bestFit="1" customWidth="1"/>
    <col min="15" max="16" width="11.28515625" style="2" bestFit="1" customWidth="1"/>
    <col min="17" max="16384" width="9.140625" style="2"/>
  </cols>
  <sheetData>
    <row r="1" spans="1:16" ht="23.25" x14ac:dyDescent="0.35">
      <c r="A1" s="1" t="s">
        <v>25</v>
      </c>
      <c r="B1" s="1"/>
      <c r="C1" s="1"/>
      <c r="D1" s="1"/>
      <c r="E1" s="1"/>
      <c r="F1" s="1"/>
      <c r="G1" s="1"/>
      <c r="H1" s="1"/>
      <c r="I1" s="1"/>
    </row>
    <row r="2" spans="1:16" ht="23.25" x14ac:dyDescent="0.35">
      <c r="A2" s="3" t="s">
        <v>27</v>
      </c>
      <c r="B2" s="4"/>
      <c r="D2" s="4"/>
      <c r="E2" s="4"/>
      <c r="F2" s="4"/>
      <c r="G2" s="4"/>
      <c r="H2" s="4"/>
      <c r="I2" s="4"/>
    </row>
    <row r="3" spans="1:16" ht="6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16" ht="18.75" x14ac:dyDescent="0.3">
      <c r="A4" s="5" t="s">
        <v>20</v>
      </c>
      <c r="B4" s="5"/>
      <c r="C4" s="5"/>
      <c r="D4" s="5"/>
      <c r="E4" s="5"/>
      <c r="F4" s="5"/>
      <c r="G4" s="5"/>
      <c r="H4" s="5"/>
      <c r="I4" s="5"/>
    </row>
    <row r="5" spans="1:16" ht="12" customHeight="1" x14ac:dyDescent="0.25"/>
    <row r="6" spans="1:16" ht="24" customHeight="1" thickBot="1" x14ac:dyDescent="0.35">
      <c r="A6" s="39"/>
      <c r="C6" s="5" t="s">
        <v>23</v>
      </c>
      <c r="D6" s="5"/>
      <c r="E6" s="5"/>
      <c r="M6" s="6"/>
      <c r="N6" s="7"/>
      <c r="O6" s="7"/>
      <c r="P6" s="7"/>
    </row>
    <row r="7" spans="1:16" ht="24" customHeight="1" thickBot="1" x14ac:dyDescent="0.35">
      <c r="A7" s="32"/>
      <c r="C7" s="5" t="s">
        <v>16</v>
      </c>
      <c r="D7" s="5"/>
      <c r="E7" s="5"/>
    </row>
    <row r="8" spans="1:16" ht="24" customHeight="1" thickBot="1" x14ac:dyDescent="0.35">
      <c r="A8" s="32"/>
      <c r="B8" s="8" t="s">
        <v>0</v>
      </c>
      <c r="C8" s="5" t="s">
        <v>15</v>
      </c>
      <c r="D8" s="5"/>
      <c r="E8" s="5"/>
    </row>
    <row r="9" spans="1:16" ht="24" customHeight="1" thickBot="1" x14ac:dyDescent="0.35">
      <c r="A9" s="32"/>
      <c r="C9" s="5" t="s">
        <v>13</v>
      </c>
      <c r="D9" s="5"/>
      <c r="E9" s="5"/>
    </row>
    <row r="10" spans="1:16" ht="24" customHeight="1" thickBot="1" x14ac:dyDescent="0.35">
      <c r="A10" s="32"/>
      <c r="C10" s="5" t="s">
        <v>14</v>
      </c>
      <c r="D10" s="5"/>
      <c r="E10" s="5"/>
    </row>
    <row r="11" spans="1:16" ht="24" customHeight="1" thickBot="1" x14ac:dyDescent="0.35">
      <c r="A11" s="32"/>
      <c r="C11" s="5" t="s">
        <v>1</v>
      </c>
      <c r="D11" s="5"/>
      <c r="E11" s="5"/>
    </row>
    <row r="12" spans="1:16" ht="14.25" customHeight="1" x14ac:dyDescent="0.25">
      <c r="A12" s="8"/>
    </row>
    <row r="13" spans="1:16" ht="14.25" customHeight="1" thickBot="1" x14ac:dyDescent="0.3">
      <c r="A13" s="8"/>
    </row>
    <row r="14" spans="1:16" x14ac:dyDescent="0.25">
      <c r="A14" s="9" t="s">
        <v>0</v>
      </c>
      <c r="B14" s="10"/>
      <c r="C14" s="10"/>
      <c r="D14" s="10"/>
      <c r="E14" s="10"/>
      <c r="F14" s="10"/>
      <c r="G14" s="10"/>
      <c r="H14" s="10"/>
      <c r="I14" s="11"/>
    </row>
    <row r="15" spans="1:16" ht="23.25" customHeight="1" x14ac:dyDescent="0.3">
      <c r="A15" s="12"/>
      <c r="B15" s="13"/>
      <c r="C15" s="13"/>
      <c r="D15" s="14" t="s">
        <v>12</v>
      </c>
      <c r="E15" s="33"/>
      <c r="F15" s="8"/>
      <c r="G15" s="8"/>
      <c r="H15" s="8"/>
      <c r="I15" s="15"/>
    </row>
    <row r="16" spans="1:16" ht="23.25" customHeight="1" x14ac:dyDescent="0.3">
      <c r="A16" s="14"/>
      <c r="C16" s="16"/>
      <c r="D16" s="13" t="s">
        <v>17</v>
      </c>
      <c r="E16" s="34"/>
      <c r="F16" s="8"/>
      <c r="G16" s="8"/>
      <c r="H16" s="8"/>
      <c r="I16" s="15"/>
    </row>
    <row r="17" spans="1:13" ht="27" customHeight="1" thickBot="1" x14ac:dyDescent="0.3">
      <c r="A17" s="17" t="s">
        <v>3</v>
      </c>
      <c r="B17" s="8" t="s">
        <v>2</v>
      </c>
      <c r="C17" s="8"/>
      <c r="D17" s="8"/>
      <c r="E17" s="8"/>
      <c r="F17" s="8" t="s">
        <v>0</v>
      </c>
      <c r="G17" s="8"/>
      <c r="H17" s="18" t="e">
        <f>E15/E16</f>
        <v>#DIV/0!</v>
      </c>
      <c r="I17" s="15" t="s">
        <v>0</v>
      </c>
    </row>
    <row r="18" spans="1:13" ht="23.25" customHeight="1" thickBot="1" x14ac:dyDescent="0.3">
      <c r="A18" s="17" t="s">
        <v>4</v>
      </c>
      <c r="B18" s="8" t="s">
        <v>5</v>
      </c>
      <c r="C18" s="8"/>
      <c r="D18" s="8"/>
      <c r="E18" s="8"/>
      <c r="F18" s="8"/>
      <c r="G18" s="8"/>
      <c r="H18" s="19" t="e">
        <f>IF(H17&gt;0.5,0,H17*-0.125)</f>
        <v>#DIV/0!</v>
      </c>
      <c r="I18" s="15"/>
    </row>
    <row r="19" spans="1:13" ht="24" customHeight="1" thickBot="1" x14ac:dyDescent="0.3">
      <c r="A19" s="17" t="s">
        <v>6</v>
      </c>
      <c r="B19" s="8" t="s">
        <v>7</v>
      </c>
      <c r="C19" s="8"/>
      <c r="D19" s="8"/>
      <c r="E19" s="8"/>
      <c r="F19" s="8"/>
      <c r="G19" s="8"/>
      <c r="H19" s="19" t="e">
        <f>IF(H18=0,0,H18+0.0625)</f>
        <v>#DIV/0!</v>
      </c>
      <c r="I19" s="15"/>
      <c r="L19" s="20"/>
    </row>
    <row r="20" spans="1:13" ht="25.5" customHeight="1" thickBot="1" x14ac:dyDescent="0.3">
      <c r="A20" s="17" t="s">
        <v>8</v>
      </c>
      <c r="B20" s="8" t="s">
        <v>18</v>
      </c>
      <c r="C20" s="8"/>
      <c r="D20" s="8"/>
      <c r="E20" s="8"/>
      <c r="F20" s="8"/>
      <c r="G20" s="8"/>
      <c r="H20" s="19" t="e">
        <f>IF(H19&lt;0,0,H19*E15)</f>
        <v>#DIV/0!</v>
      </c>
      <c r="I20" s="15"/>
      <c r="L20" s="20"/>
    </row>
    <row r="21" spans="1:13" ht="34.5" customHeight="1" thickBot="1" x14ac:dyDescent="0.3">
      <c r="A21" s="17" t="s">
        <v>9</v>
      </c>
      <c r="B21" s="36" t="s">
        <v>24</v>
      </c>
      <c r="C21" s="37"/>
      <c r="D21" s="37"/>
      <c r="E21" s="37"/>
      <c r="F21" s="36"/>
      <c r="G21" s="36"/>
      <c r="H21" s="38" t="e">
        <f>IF(H20*(7603.82*0.75)&lt;137000,H20*(7603.82*0.75),137000)</f>
        <v>#DIV/0!</v>
      </c>
      <c r="I21" s="21" t="s">
        <v>21</v>
      </c>
    </row>
    <row r="22" spans="1:13" ht="16.5" thickBot="1" x14ac:dyDescent="0.3">
      <c r="A22" s="22"/>
      <c r="B22" s="18"/>
      <c r="C22" s="18"/>
      <c r="D22" s="18"/>
      <c r="E22" s="18"/>
      <c r="F22" s="18"/>
      <c r="G22" s="18"/>
      <c r="H22" s="23"/>
      <c r="I22" s="24"/>
      <c r="M22" s="20"/>
    </row>
    <row r="23" spans="1:13" x14ac:dyDescent="0.25">
      <c r="A23" s="25"/>
      <c r="B23" s="8"/>
      <c r="C23" s="8"/>
      <c r="D23" s="8"/>
      <c r="E23" s="8"/>
      <c r="F23" s="8"/>
      <c r="G23" s="8"/>
      <c r="H23" s="26"/>
      <c r="I23" s="27"/>
    </row>
    <row r="24" spans="1:13" ht="30" customHeight="1" x14ac:dyDescent="0.25">
      <c r="E24" s="35" t="s">
        <v>11</v>
      </c>
    </row>
    <row r="25" spans="1:13" ht="17.25" customHeight="1" thickBot="1" x14ac:dyDescent="0.3">
      <c r="E25" s="28"/>
    </row>
    <row r="26" spans="1:13" x14ac:dyDescent="0.25">
      <c r="A26" s="9"/>
      <c r="B26" s="10"/>
      <c r="C26" s="10"/>
      <c r="D26" s="10"/>
      <c r="E26" s="10"/>
      <c r="F26" s="10"/>
      <c r="G26" s="10"/>
      <c r="H26" s="10"/>
      <c r="I26" s="11"/>
    </row>
    <row r="27" spans="1:13" ht="21.75" customHeight="1" x14ac:dyDescent="0.3">
      <c r="A27" s="40" t="s">
        <v>12</v>
      </c>
      <c r="B27" s="41"/>
      <c r="C27" s="42"/>
      <c r="D27" s="33"/>
      <c r="E27" s="8" t="s">
        <v>0</v>
      </c>
      <c r="F27" s="8"/>
      <c r="G27" s="8"/>
      <c r="H27" s="8"/>
      <c r="I27" s="15"/>
    </row>
    <row r="28" spans="1:13" ht="22.5" customHeight="1" thickBot="1" x14ac:dyDescent="0.3">
      <c r="A28" s="17" t="s">
        <v>3</v>
      </c>
      <c r="B28" s="8" t="s">
        <v>10</v>
      </c>
      <c r="C28" s="8"/>
      <c r="D28" s="8"/>
      <c r="E28" s="8"/>
      <c r="F28" s="8"/>
      <c r="G28" s="8"/>
      <c r="H28" s="18">
        <f>232-D27</f>
        <v>232</v>
      </c>
      <c r="I28" s="15"/>
    </row>
    <row r="29" spans="1:13" ht="34.5" customHeight="1" thickBot="1" x14ac:dyDescent="0.3">
      <c r="A29" s="17" t="s">
        <v>4</v>
      </c>
      <c r="B29" s="36" t="s">
        <v>26</v>
      </c>
      <c r="C29" s="37"/>
      <c r="D29" s="37"/>
      <c r="E29" s="37"/>
      <c r="F29" s="37"/>
      <c r="G29" s="36"/>
      <c r="H29" s="38">
        <f>IF(H28*(7603.82*0.75)&lt;137000,H28*(7603.82*0.75),137000)</f>
        <v>137000</v>
      </c>
      <c r="I29" s="21" t="s">
        <v>22</v>
      </c>
    </row>
    <row r="30" spans="1:13" ht="16.5" thickBot="1" x14ac:dyDescent="0.3">
      <c r="A30" s="29"/>
      <c r="B30" s="18"/>
      <c r="C30" s="18"/>
      <c r="D30" s="18"/>
      <c r="E30" s="18"/>
      <c r="F30" s="18"/>
      <c r="G30" s="18"/>
      <c r="H30" s="18"/>
      <c r="I30" s="30"/>
    </row>
    <row r="31" spans="1:13" s="31" customFormat="1" ht="28.5" customHeight="1" x14ac:dyDescent="0.2">
      <c r="A31" s="31" t="s">
        <v>19</v>
      </c>
    </row>
  </sheetData>
  <sheetProtection algorithmName="SHA-512" hashValue="GeWTcOezW4luDmeXnF879Wl8JAHqI4T7msNylFPIHrUhIYCq8UqLhFENKqR3cCzOuBvSOwdgG2J+ywCR6T5XXQ==" saltValue="mBgr85NbR2cgY3AiFSouog==" spinCount="100000" sheet="1" selectLockedCells="1"/>
  <dataConsolidate/>
  <mergeCells count="1">
    <mergeCell ref="A27:C27"/>
  </mergeCells>
  <phoneticPr fontId="1" type="noConversion"/>
  <dataValidations count="3">
    <dataValidation type="decimal" operator="notBetween" allowBlank="1" showInputMessage="1" showErrorMessage="1" errorTitle="Fall Enrollment" error="Must enter a number LESS than 83 OR GREATER than 232" sqref="E15" xr:uid="{00000000-0002-0000-0000-000000000000}">
      <formula1>83</formula1>
      <formula2>232</formula2>
    </dataValidation>
    <dataValidation type="decimal" operator="greaterThanOrEqual" allowBlank="1" showInputMessage="1" showErrorMessage="1" errorTitle="District Area in Square Miles" error="Land Area must be Greater than or equal to 400 square miles." sqref="E16" xr:uid="{00000000-0002-0000-0000-000001000000}">
      <formula1>400</formula1>
    </dataValidation>
    <dataValidation type="decimal" allowBlank="1" showInputMessage="1" showErrorMessage="1" errorTitle="Fall Enrollment" error="Must be GREATER than 82 and LESS than 233." sqref="D27" xr:uid="{00000000-0002-0000-0000-000002000000}">
      <formula1>82</formula1>
      <formula2>232</formula2>
    </dataValidation>
  </dataValidations>
  <pageMargins left="0.75" right="0.75" top="0.56000000000000005" bottom="0.5" header="0.22" footer="0.22"/>
  <pageSetup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Sparsity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Leiferman, Bobbi</cp:lastModifiedBy>
  <cp:lastPrinted>2026-02-10T23:19:59Z</cp:lastPrinted>
  <dcterms:created xsi:type="dcterms:W3CDTF">2007-03-28T13:23:28Z</dcterms:created>
  <dcterms:modified xsi:type="dcterms:W3CDTF">2026-03-19T21:47:46Z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2025-03-17T14:33:41Z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77dc52df-84f5-4b39-909e-e6ccd561a714</vt:lpwstr>
  </property>
  <property fmtid="{D5CDD505-2E9C-101B-9397-08002B2CF9AE}" pid="14" name="MSIP_Label_ec3b1a8e-41ed-4bc7-92d1-0305fbefd661_ContentBits">
    <vt:lpwstr>0</vt:lpwstr>
  </property>
</Properties>
</file>