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N:\State Aid\1. State Aid Calculations\FY2027 State Aid\Budget Documents\"/>
    </mc:Choice>
  </mc:AlternateContent>
  <xr:revisionPtr revIDLastSave="0" documentId="8_{F7FD9FEE-3E74-4592-8370-F8B982C90DB9}" xr6:coauthVersionLast="47" xr6:coauthVersionMax="47" xr10:uidLastSave="{00000000-0000-0000-0000-000000000000}"/>
  <bookViews>
    <workbookView xWindow="-120" yWindow="-120" windowWidth="29040" windowHeight="15720" xr2:uid="{00000000-000D-0000-FFFF-FFFF00000000}"/>
  </bookViews>
  <sheets>
    <sheet name="TeacherCompensationCalculator" sheetId="1" r:id="rId1"/>
    <sheet name="District Data" sheetId="14" state="hidden" r:id="rId2"/>
    <sheet name="FY24 Teacher Compensation Data" sheetId="15" r:id="rId3"/>
  </sheets>
  <externalReferences>
    <externalReference r:id="rId4"/>
  </externalReferences>
  <definedNames>
    <definedName name="_xlnm._FilterDatabase" localSheetId="1" hidden="1">'District Data'!$A$1:$B$149</definedName>
    <definedName name="_Key1" localSheetId="2" hidden="1">#REF!</definedName>
    <definedName name="_Key1" hidden="1">'District Data'!#REF!</definedName>
    <definedName name="_Order1" hidden="1">255</definedName>
    <definedName name="_Sort" localSheetId="2" hidden="1">#REF!</definedName>
    <definedName name="_Sort" hidden="1">'District Data'!$A$2:$B$148</definedName>
    <definedName name="District">[1]Sheet2!$B$3:$B$152</definedName>
    <definedName name="DistrictName" localSheetId="2">#REF!</definedName>
    <definedName name="DistrictName">'District Data'!$B$2:$B$148</definedName>
    <definedName name="_xlnm.Print_Area" localSheetId="1">'District Data'!#REF!</definedName>
    <definedName name="_xlnm.Print_Area" localSheetId="0">TeacherCompensationCalculator!$A$1:$F$49</definedName>
    <definedName name="Print_Area_MI" localSheetId="1">'District Data'!$A$2:$B$148</definedName>
    <definedName name="_xlnm.Print_Titles" localSheetId="1">'District Data'!$A:$B,'District Data'!#REF!</definedName>
    <definedName name="Print_Titles_MI" localSheetId="1">'District Data'!#REF!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2" i="1" l="1" a="1"/>
  <c r="G2" i="1" s="1"/>
  <c r="E14" i="1" s="1" a="1"/>
  <c r="E14" i="1" s="1"/>
  <c r="E24" i="1" l="1"/>
  <c r="E30" i="1" s="1"/>
  <c r="E16" i="1" l="1"/>
  <c r="E17" i="1" s="1"/>
  <c r="E22" i="1" l="1"/>
  <c r="E23" i="1" s="1"/>
  <c r="E28" i="1" l="1"/>
  <c r="E2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<sst xmlns="http://schemas.openxmlformats.org/spreadsheetml/2006/main" count="326" uniqueCount="325">
  <si>
    <t>District No.</t>
  </si>
  <si>
    <t>School District</t>
  </si>
  <si>
    <t>ANDES CENTRAL</t>
  </si>
  <si>
    <t>BENNETT COUNTY</t>
  </si>
  <si>
    <t>EAGLE BUTTE</t>
  </si>
  <si>
    <t>SOUTH CENTRAL</t>
  </si>
  <si>
    <t>TIMBER LAKE</t>
  </si>
  <si>
    <t>WAGNER COMMUNITY</t>
  </si>
  <si>
    <t>SMEE</t>
  </si>
  <si>
    <t>TODD COUNTY</t>
  </si>
  <si>
    <t>WHITE RIVER</t>
  </si>
  <si>
    <t>PLANKINTON</t>
  </si>
  <si>
    <t>TEA AREA</t>
  </si>
  <si>
    <t>HERREID</t>
  </si>
  <si>
    <t>KADOKA AREA</t>
  </si>
  <si>
    <t>DUPREE</t>
  </si>
  <si>
    <t>IROQUOIS</t>
  </si>
  <si>
    <t>HOVEN</t>
  </si>
  <si>
    <t>SISSETON PUBLIC</t>
  </si>
  <si>
    <t>SIOUX FALLS</t>
  </si>
  <si>
    <t>BALTIC</t>
  </si>
  <si>
    <t>BOWDLE</t>
  </si>
  <si>
    <t>JONES COUNTY</t>
  </si>
  <si>
    <t>BURKE</t>
  </si>
  <si>
    <t>WARNER</t>
  </si>
  <si>
    <t>LENNOX</t>
  </si>
  <si>
    <t>GAYVILLE-VOLIN</t>
  </si>
  <si>
    <t>ETHAN</t>
  </si>
  <si>
    <t>CASTLEWOOD</t>
  </si>
  <si>
    <t>WILMOT</t>
  </si>
  <si>
    <t>CENTERVILLE</t>
  </si>
  <si>
    <t>HARRISBURG</t>
  </si>
  <si>
    <t>ALCESTER-HUDSON</t>
  </si>
  <si>
    <t>PARKSTON</t>
  </si>
  <si>
    <t>ELK POINT-JEFFERSON</t>
  </si>
  <si>
    <t>DE SMET</t>
  </si>
  <si>
    <t>CHESTER AREA</t>
  </si>
  <si>
    <t>ARMOUR</t>
  </si>
  <si>
    <t>FLANDREAU</t>
  </si>
  <si>
    <t>GETTYSBURG</t>
  </si>
  <si>
    <t>CHAMBERLAIN</t>
  </si>
  <si>
    <t>LEMMON</t>
  </si>
  <si>
    <t>SUMMIT</t>
  </si>
  <si>
    <t>CANTON</t>
  </si>
  <si>
    <t>HAAKON</t>
  </si>
  <si>
    <t>TRIPP-DELMONT</t>
  </si>
  <si>
    <t>WEBSTER</t>
  </si>
  <si>
    <t>CLARK</t>
  </si>
  <si>
    <t>WOONSOCKET</t>
  </si>
  <si>
    <t>WAUBAY</t>
  </si>
  <si>
    <t>AVON</t>
  </si>
  <si>
    <t>WALL</t>
  </si>
  <si>
    <t>BON HOMME</t>
  </si>
  <si>
    <t>HAMLIN</t>
  </si>
  <si>
    <t>REDFIELD</t>
  </si>
  <si>
    <t>WHITE LAKE</t>
  </si>
  <si>
    <t>NORTHWESTERN AREA</t>
  </si>
  <si>
    <t>ESTELLINE</t>
  </si>
  <si>
    <t>WILLOW LAKE</t>
  </si>
  <si>
    <t>MONTROSE</t>
  </si>
  <si>
    <t>LANGFORD</t>
  </si>
  <si>
    <t>MOUNT VERNON</t>
  </si>
  <si>
    <t>KIMBALL</t>
  </si>
  <si>
    <t>LYMAN</t>
  </si>
  <si>
    <t>CANISTOTA</t>
  </si>
  <si>
    <t>COLMAN-EGAN</t>
  </si>
  <si>
    <t>HANSON</t>
  </si>
  <si>
    <t>GROTON AREA</t>
  </si>
  <si>
    <t>ARLINGTON</t>
  </si>
  <si>
    <t>ROSHOLT</t>
  </si>
  <si>
    <t>BRITTON - HECLA</t>
  </si>
  <si>
    <t>SCOTLAND</t>
  </si>
  <si>
    <t>LEAD-DEADWOOD</t>
  </si>
  <si>
    <t>DEUEL</t>
  </si>
  <si>
    <t>WINNER</t>
  </si>
  <si>
    <t>SANBORN CENTRAL</t>
  </si>
  <si>
    <t>MENNO</t>
  </si>
  <si>
    <t>MARION</t>
  </si>
  <si>
    <t>FREEMAN</t>
  </si>
  <si>
    <t>HILL CITY</t>
  </si>
  <si>
    <t>DOLAND</t>
  </si>
  <si>
    <t>BISON</t>
  </si>
  <si>
    <t>AGAR - BLUNT - ONIDA</t>
  </si>
  <si>
    <t>EUREKA</t>
  </si>
  <si>
    <t>STANLEY COUNTY</t>
  </si>
  <si>
    <t>FREDERICK AREA</t>
  </si>
  <si>
    <t>HOWARD</t>
  </si>
  <si>
    <t>EDMUNDS CENTRAL</t>
  </si>
  <si>
    <t>LAKE PRESTON</t>
  </si>
  <si>
    <t>MILLER AREA</t>
  </si>
  <si>
    <t>IRENE - WAKONDA</t>
  </si>
  <si>
    <t>ELK MOUNTAIN</t>
  </si>
  <si>
    <t>LEOLA</t>
  </si>
  <si>
    <t>WESSINGTON SPRINGS</t>
  </si>
  <si>
    <t>SELBY AREA</t>
  </si>
  <si>
    <t>DOUGLAS</t>
  </si>
  <si>
    <t>MOBRIDGE - POLLOCK</t>
  </si>
  <si>
    <t>BELLE FOURCHE</t>
  </si>
  <si>
    <t>WEST CENTRAL</t>
  </si>
  <si>
    <t>NEW UNDERWOOD</t>
  </si>
  <si>
    <t>OELRICHS</t>
  </si>
  <si>
    <t>BRANDON VALLEY</t>
  </si>
  <si>
    <t>PIERRE</t>
  </si>
  <si>
    <t>MITCHELL</t>
  </si>
  <si>
    <t>HURON</t>
  </si>
  <si>
    <t>BROOKINGS</t>
  </si>
  <si>
    <t>YANKTON</t>
  </si>
  <si>
    <t>HOT SPRINGS</t>
  </si>
  <si>
    <t>FAITH</t>
  </si>
  <si>
    <t>RAPID CITY</t>
  </si>
  <si>
    <t>GARRETSON</t>
  </si>
  <si>
    <t>WATERTOWN</t>
  </si>
  <si>
    <t>ABERDEEN</t>
  </si>
  <si>
    <t>VERMILLION</t>
  </si>
  <si>
    <t>DAKOTA VALLEY</t>
  </si>
  <si>
    <t>HENRY</t>
  </si>
  <si>
    <t>DELL RAPIDS</t>
  </si>
  <si>
    <t>FLORENCE</t>
  </si>
  <si>
    <t>SPEARFISH</t>
  </si>
  <si>
    <t>TRI-VALLEY</t>
  </si>
  <si>
    <t>SIOUX VALLEY</t>
  </si>
  <si>
    <t>NEWELL</t>
  </si>
  <si>
    <t>MEADE</t>
  </si>
  <si>
    <t>GREGORY</t>
  </si>
  <si>
    <t>BERESFORD</t>
  </si>
  <si>
    <t>MILBANK</t>
  </si>
  <si>
    <t>PARKER</t>
  </si>
  <si>
    <t>EDGEMONT</t>
  </si>
  <si>
    <t>WAVERLY</t>
  </si>
  <si>
    <t>DEUBROOK AREA</t>
  </si>
  <si>
    <t>CUSTER</t>
  </si>
  <si>
    <t>ELKTON</t>
  </si>
  <si>
    <t>HARDING COUNTY</t>
  </si>
  <si>
    <t>BRIDGEWATER-EMERY</t>
  </si>
  <si>
    <t>FAULKTON AREA</t>
  </si>
  <si>
    <t>HIGHMORE-HARROLD</t>
  </si>
  <si>
    <t>HITCHCOCK-TULARE</t>
  </si>
  <si>
    <t>IPSWICH</t>
  </si>
  <si>
    <t>MADISON  CENTRAL</t>
  </si>
  <si>
    <t>MCCOOK CENTRAL</t>
  </si>
  <si>
    <t>MCINTOSH</t>
  </si>
  <si>
    <t>MCLAUGHLIN</t>
  </si>
  <si>
    <t>PLATTE-GEDDES</t>
  </si>
  <si>
    <t>VIBORG-HURLEY</t>
  </si>
  <si>
    <t>WOLSEY-WESSINGTON</t>
  </si>
  <si>
    <t>CORSICA-STICKNEY</t>
  </si>
  <si>
    <t xml:space="preserve">OGLALA LAKOTA </t>
  </si>
  <si>
    <t xml:space="preserve">School District:  </t>
  </si>
  <si>
    <t>OLDHAM-RAMONA-RUTLAND</t>
  </si>
  <si>
    <t>FY2025 District Average Teacher Compensation Accountability</t>
  </si>
  <si>
    <t>FY2024 District Average Teacher Compensation:</t>
  </si>
  <si>
    <t>Percent Change in Target Teacher Salary (FY2024 to FY2025)</t>
  </si>
  <si>
    <t>FY2025 District Target Average Teacher Compensation</t>
  </si>
  <si>
    <t>FY2025 State Minimum Salary (no accountability required)</t>
  </si>
  <si>
    <t>FY2026 District Average Teacher Compensation Accountability</t>
  </si>
  <si>
    <t>Percent Change in Target Teacher Salary (FY2025 to FY2026)</t>
  </si>
  <si>
    <t>FY2026 District Target Average Teacher Compensation</t>
  </si>
  <si>
    <t>FY2026 State Minimum Salary (no accountability required)</t>
  </si>
  <si>
    <t>FY2027 District Average Teacher Compensation/Minimum Salary Accountability</t>
  </si>
  <si>
    <t>Percent Change in Target Teacher Salary (FY2026 to FY2027)</t>
  </si>
  <si>
    <t>FY2027 District Target Average Teacher Compensation</t>
  </si>
  <si>
    <t>FY2027 State Minimum Salary (1st year of accountability)</t>
  </si>
  <si>
    <t>Note:</t>
  </si>
  <si>
    <t>The first year of accountability for minimum teacher salary is the 26-27 school year (FY27).</t>
  </si>
  <si>
    <t>The general fund cash balance limitations remain unchanged.</t>
  </si>
  <si>
    <t>Penalty Information:</t>
  </si>
  <si>
    <t>COLOME</t>
  </si>
  <si>
    <t>District Number</t>
  </si>
  <si>
    <t>District Name</t>
  </si>
  <si>
    <t>Average Compensation</t>
  </si>
  <si>
    <t>Aberdeen 06-1</t>
  </si>
  <si>
    <t>Agar-Blunt-Onida 58-3</t>
  </si>
  <si>
    <t>Alcester-Hudson 61-1</t>
  </si>
  <si>
    <t>Andes Central 11-1</t>
  </si>
  <si>
    <t>Arlington 38-1</t>
  </si>
  <si>
    <t>Armour 21-1</t>
  </si>
  <si>
    <t>Avon 04-1</t>
  </si>
  <si>
    <t>Baltic 49-1</t>
  </si>
  <si>
    <t>Belle Fourche 09-1</t>
  </si>
  <si>
    <t>Bennett County 03-1</t>
  </si>
  <si>
    <t>Beresford 61-2</t>
  </si>
  <si>
    <t>Bison 52-1</t>
  </si>
  <si>
    <t>Bon Homme 04-2</t>
  </si>
  <si>
    <t>Bowdle 22-1</t>
  </si>
  <si>
    <t>Brandon Valley 49-2</t>
  </si>
  <si>
    <t>Bridgewater-Emery 30-3</t>
  </si>
  <si>
    <t>Britton-Hecla 45-4</t>
  </si>
  <si>
    <t>Brookings 05-1</t>
  </si>
  <si>
    <t>Burke 26-2</t>
  </si>
  <si>
    <t>Canistota 43-1</t>
  </si>
  <si>
    <t>Canton 41-1</t>
  </si>
  <si>
    <t>Castlewood 28-1</t>
  </si>
  <si>
    <t>Centerville 60-1</t>
  </si>
  <si>
    <t>Chamberlain 07-1</t>
  </si>
  <si>
    <t>Chester Area 39-1</t>
  </si>
  <si>
    <t>Clark 12-2</t>
  </si>
  <si>
    <t>Colman-Egan 50-5</t>
  </si>
  <si>
    <t>Colome Consolidated 59-3</t>
  </si>
  <si>
    <t>Corsica-Stickney 21-3</t>
  </si>
  <si>
    <t>Custer 16-1</t>
  </si>
  <si>
    <t>Dakota Valley 61-8</t>
  </si>
  <si>
    <t>De Smet 38-2</t>
  </si>
  <si>
    <t>Dell Rapids 49-3</t>
  </si>
  <si>
    <t>Deubrook Area 05-6</t>
  </si>
  <si>
    <t>Deuel 19-4</t>
  </si>
  <si>
    <t>Doland 56-2</t>
  </si>
  <si>
    <t>Douglas 51-1</t>
  </si>
  <si>
    <t>Dupree 64-2</t>
  </si>
  <si>
    <t>Eagle Butte 20-1</t>
  </si>
  <si>
    <t>Edgemont 23-1</t>
  </si>
  <si>
    <t>Edmunds Central 22-5</t>
  </si>
  <si>
    <t>Elk Mountain 16-2</t>
  </si>
  <si>
    <t>Elk Point-Jefferson 61-7</t>
  </si>
  <si>
    <t>Elkton 05-3</t>
  </si>
  <si>
    <t>Estelline 28-2</t>
  </si>
  <si>
    <t>Ethan 17-1</t>
  </si>
  <si>
    <t>Eureka 44-1</t>
  </si>
  <si>
    <t>Faith 46-2</t>
  </si>
  <si>
    <t>Faulkton Area 24-4</t>
  </si>
  <si>
    <t>Flandreau 50-3</t>
  </si>
  <si>
    <t>Florence 14-1</t>
  </si>
  <si>
    <t>Frederick Area 06-2</t>
  </si>
  <si>
    <t>Freeman 33-1</t>
  </si>
  <si>
    <t>Garretson 49-4</t>
  </si>
  <si>
    <t>Gayville-Volin 63-1</t>
  </si>
  <si>
    <t>Gettysburg 53-1</t>
  </si>
  <si>
    <t>Gregory 26-4</t>
  </si>
  <si>
    <t>Groton Area 06-6</t>
  </si>
  <si>
    <t>Haakon 27-1</t>
  </si>
  <si>
    <t>Hamlin 28-3</t>
  </si>
  <si>
    <t>Hanson 30-1</t>
  </si>
  <si>
    <t>Harding County 31-1</t>
  </si>
  <si>
    <t>Harrisburg 41-2</t>
  </si>
  <si>
    <t>Henry 14-2</t>
  </si>
  <si>
    <t>Herreid 10-1</t>
  </si>
  <si>
    <t>Highmore-Harrold 34-2</t>
  </si>
  <si>
    <t>Hill City 51-2</t>
  </si>
  <si>
    <t>Hitchcock-Tulare 56-6</t>
  </si>
  <si>
    <t>Hot Springs 23-2</t>
  </si>
  <si>
    <t>Hoven 53-2</t>
  </si>
  <si>
    <t>Howard 48-3</t>
  </si>
  <si>
    <t>Huron 02-2</t>
  </si>
  <si>
    <t>Ipswich Public 22-6</t>
  </si>
  <si>
    <t>Irene-Wakonda 13-3</t>
  </si>
  <si>
    <t>Iroquois 02-3</t>
  </si>
  <si>
    <t>Jones County 37-3</t>
  </si>
  <si>
    <t>Kadoka Area 35-2</t>
  </si>
  <si>
    <t>Kimball 07-2</t>
  </si>
  <si>
    <t>Lake Preston 38-3</t>
  </si>
  <si>
    <t>Langford Area 45-5</t>
  </si>
  <si>
    <t>Lead-Deadwood 40-1</t>
  </si>
  <si>
    <t>Lemmon 52-4</t>
  </si>
  <si>
    <t>Lennox 41-4</t>
  </si>
  <si>
    <t>Leola 44-2</t>
  </si>
  <si>
    <t>Lyman 42-1</t>
  </si>
  <si>
    <t>Madison Central 39-2</t>
  </si>
  <si>
    <t>Marion 60-3</t>
  </si>
  <si>
    <t>McCook Central 43-7</t>
  </si>
  <si>
    <t>McIntosh 15-1</t>
  </si>
  <si>
    <t>McLaughlin 15-2</t>
  </si>
  <si>
    <t>Meade 46-1</t>
  </si>
  <si>
    <t>Menno 33-2</t>
  </si>
  <si>
    <t>Milbank 25-4</t>
  </si>
  <si>
    <t>Miller 29-4</t>
  </si>
  <si>
    <t>Mitchell 17-2</t>
  </si>
  <si>
    <t>Mobridge-Pollock 62-6</t>
  </si>
  <si>
    <t>Montrose 43-2</t>
  </si>
  <si>
    <t>Mount Vernon 17-3</t>
  </si>
  <si>
    <t>New Underwood 51-3</t>
  </si>
  <si>
    <t>Newell 09-2</t>
  </si>
  <si>
    <t>Northwestern Area 56-7</t>
  </si>
  <si>
    <t>Oelrichs 23-3</t>
  </si>
  <si>
    <t>Oglala Lakota County 65-1</t>
  </si>
  <si>
    <t>Oldham-Ramona-Rutland 39-6</t>
  </si>
  <si>
    <t>Parker 60-4</t>
  </si>
  <si>
    <t>Parkston 33-3</t>
  </si>
  <si>
    <t>Pierre 32-2</t>
  </si>
  <si>
    <t>Plankinton 01-1</t>
  </si>
  <si>
    <t>Platte-Geddes 11-5</t>
  </si>
  <si>
    <t>Rapid City Area 51-4</t>
  </si>
  <si>
    <t>Redfield 56-4</t>
  </si>
  <si>
    <t>Rosholt 54-4</t>
  </si>
  <si>
    <t>Sanborn Central 55-5</t>
  </si>
  <si>
    <t>Scotland 04-3</t>
  </si>
  <si>
    <t>Selby Area 62-5</t>
  </si>
  <si>
    <t>Sioux Falls 49-5</t>
  </si>
  <si>
    <t>Sioux Valley 05-5</t>
  </si>
  <si>
    <t>Sisseton 54-2</t>
  </si>
  <si>
    <t>Smee 15-3</t>
  </si>
  <si>
    <t>South Central 26-5</t>
  </si>
  <si>
    <t>Spearfish 40-2</t>
  </si>
  <si>
    <t>Stanley County 57-1</t>
  </si>
  <si>
    <t>Summit 54-6</t>
  </si>
  <si>
    <t>Tea Area 41-5</t>
  </si>
  <si>
    <t>Timber Lake 20-3</t>
  </si>
  <si>
    <t>Todd County 66-1</t>
  </si>
  <si>
    <t>Tripp-Delmont 33-5</t>
  </si>
  <si>
    <t>Tri-Valley 49-6</t>
  </si>
  <si>
    <t>Vermillion 13-1</t>
  </si>
  <si>
    <t>Viborg-Hurley 60-6</t>
  </si>
  <si>
    <t>Wagner Community 11-4</t>
  </si>
  <si>
    <t>Wall 51-5</t>
  </si>
  <si>
    <t>Warner 06-5</t>
  </si>
  <si>
    <t>Watertown 14-4</t>
  </si>
  <si>
    <t>Waubay 18-3</t>
  </si>
  <si>
    <t>Waverly 14-5</t>
  </si>
  <si>
    <t>Webster Area 18-5</t>
  </si>
  <si>
    <t>Wessington Springs 36-2</t>
  </si>
  <si>
    <t>West Central 49-7</t>
  </si>
  <si>
    <t>White Lake 01-3</t>
  </si>
  <si>
    <t>White River 47-1</t>
  </si>
  <si>
    <t>Willow Lake 12-3</t>
  </si>
  <si>
    <t>Wilmot 54-7</t>
  </si>
  <si>
    <t>Winner 59-2</t>
  </si>
  <si>
    <t>Wolsey-Wessington 02-6</t>
  </si>
  <si>
    <t>Woonsocket 55-4</t>
  </si>
  <si>
    <t>Yankton 63-3</t>
  </si>
  <si>
    <t>Big Stone 25-1</t>
  </si>
  <si>
    <t>The first year of the new accountability for average teacher compensation is the 24-25 school year (FY25).</t>
  </si>
  <si>
    <t>Teacher Compensation and Minimum Salary Accountabilty Calculator</t>
  </si>
  <si>
    <t>Proposed</t>
  </si>
  <si>
    <t>as of 1/20/2026</t>
  </si>
  <si>
    <t>FY2025 Minimum Required Average Teacher Compensation for Compliance (97%)</t>
  </si>
  <si>
    <t>FY2026 Minimum Required Average Teacher Compensation for Compliance (97%)</t>
  </si>
  <si>
    <t>FY2027 Minimum Required Average Teacher Compensation for Compliance (97%)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</si>
</sst>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3" formatCode="_(* #,##0.00_);_(* \(#,##0.00\);_(* &quot;-&quot;??_);_(@_)"/>
    <numFmt numFmtId="164" formatCode="General_)"/>
  </numFmts>
  <fonts count="16" x14ac:knownFonts="1">
    <font>
      <sz val="11"/>
      <color theme="1"/>
      <name val="Calibri"/>
      <family val="2"/>
      <scheme val="minor"/>
    </font>
    <font>
      <sz val="10"/>
      <name val="Courier"/>
      <family val="3"/>
    </font>
    <font>
      <sz val="10"/>
      <name val="Arial"/>
      <family val="2"/>
    </font>
    <font>
      <sz val="8"/>
      <name val="Calibri"/>
      <family val="2"/>
      <scheme val="minor"/>
    </font>
    <font>
      <sz val="10"/>
      <name val="Calibri"/>
      <family val="2"/>
    </font>
    <font>
      <b/>
      <sz val="16"/>
      <color theme="1"/>
      <name val="Calibri"/>
      <family val="2"/>
      <scheme val="minor"/>
    </font>
    <font>
      <sz val="10"/>
      <color theme="1"/>
      <name val="Calibri"/>
      <family val="2"/>
      <scheme val="minor"/>
    </font>
    <font>
      <sz val="9"/>
      <color theme="1"/>
      <name val="Calibri"/>
      <family val="2"/>
      <scheme val="minor"/>
    </font>
    <font>
      <b/>
      <sz val="14"/>
      <color indexed="8"/>
      <name val="Calibri"/>
      <family val="2"/>
      <scheme val="minor"/>
    </font>
    <font>
      <sz val="12"/>
      <color theme="1"/>
      <name val="Calibri"/>
      <family val="2"/>
      <scheme val="minor"/>
    </font>
    <font>
      <sz val="12"/>
      <color indexed="8"/>
      <name val="Calibri"/>
      <family val="2"/>
      <scheme val="minor"/>
    </font>
    <font>
      <b/>
      <sz val="12"/>
      <color theme="1"/>
      <name val="Calibri"/>
      <family val="2"/>
      <scheme val="minor"/>
    </font>
    <font>
      <b/>
      <sz val="14"/>
      <color theme="1"/>
      <name val="Calibri"/>
      <family val="2"/>
      <scheme val="minor"/>
    </font>
    <font>
      <sz val="10"/>
      <name val="Calibri"/>
      <family val="2"/>
      <scheme val="minor"/>
    </font>
    <font>
      <sz val="10"/>
      <color theme="0"/>
      <name val="Calibri"/>
      <family val="2"/>
      <scheme val="minor"/>
    </font>
    <font>
      <sz val="14"/>
      <color theme="1"/>
      <name val="Calibri"/>
      <family val="2"/>
      <scheme val="minor"/>
    </font>
  </fonts>
  <fills count="6">
    <fill>
      <patternFill patternType="none"/>
    </fill>
    <fill>
      <patternFill patternType="gray125"/>
    </fill>
    <fill>
      <patternFill patternType="solid">
        <fgColor rgb="FFDDD9C4"/>
        <bgColor indexed="64"/>
      </patternFill>
    </fill>
    <fill>
      <patternFill patternType="solid">
        <fgColor rgb="FFC7B784"/>
        <bgColor indexed="64"/>
      </patternFill>
    </fill>
    <fill>
      <patternFill patternType="solid">
        <fgColor rgb="FFFFFFCC"/>
        <bgColor indexed="64"/>
      </patternFill>
    </fill>
    <fill>
      <patternFill patternType="solid">
        <fgColor theme="0"/>
        <bgColor indexed="64"/>
      </patternFill>
    </fill>
  </fills>
  <borders count="18">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164" fontId="1" fillId="0" borderId="0"/>
    <xf numFmtId="43" fontId="2" fillId="0" borderId="0" applyFont="0" applyFill="0" applyBorder="0" applyAlignment="0" applyProtection="0"/>
  </cellStyleXfs>
  <cellXfs count="64">
    <xf numFmtId="0" fontId="0" fillId="0" borderId="0" xfId="0"/>
    <xf numFmtId="1" fontId="4" fillId="0" borderId="2" xfId="1" applyNumberFormat="1" applyFont="1" applyFill="1" applyBorder="1" applyAlignment="1">
      <alignment horizontal="right" wrapText="1"/>
    </xf>
    <xf numFmtId="164" fontId="4" fillId="0" borderId="1" xfId="1" applyFont="1" applyFill="1" applyBorder="1" applyAlignment="1">
      <alignment horizontal="center" wrapText="1"/>
    </xf>
    <xf numFmtId="164" fontId="4" fillId="0" borderId="0" xfId="1" applyFont="1" applyAlignment="1">
      <alignment wrapText="1"/>
    </xf>
    <xf numFmtId="1" fontId="4" fillId="0" borderId="0" xfId="1" applyNumberFormat="1" applyFont="1" applyAlignment="1" applyProtection="1">
      <alignment horizontal="right" vertical="center"/>
    </xf>
    <xf numFmtId="164" fontId="4" fillId="0" borderId="0" xfId="1" applyFont="1" applyAlignment="1" applyProtection="1">
      <alignment horizontal="left" vertical="center"/>
    </xf>
    <xf numFmtId="164" fontId="4" fillId="0" borderId="0" xfId="1" applyFont="1" applyAlignment="1">
      <alignment vertical="center"/>
    </xf>
    <xf numFmtId="1" fontId="4" fillId="0" borderId="0" xfId="1" quotePrefix="1" applyNumberFormat="1" applyFont="1" applyAlignment="1" applyProtection="1">
      <alignment horizontal="right" vertical="center"/>
    </xf>
    <xf numFmtId="164" fontId="4" fillId="0" borderId="0" xfId="1" applyFont="1" applyFill="1" applyAlignment="1">
      <alignment vertical="center"/>
    </xf>
    <xf numFmtId="1" fontId="4" fillId="0" borderId="0" xfId="1" quotePrefix="1" applyNumberFormat="1" applyFont="1" applyAlignment="1">
      <alignment horizontal="right" vertical="center"/>
    </xf>
    <xf numFmtId="1" fontId="4" fillId="0" borderId="0" xfId="1" applyNumberFormat="1" applyFont="1" applyFill="1" applyAlignment="1" applyProtection="1">
      <alignment horizontal="right" vertical="center"/>
    </xf>
    <xf numFmtId="164" fontId="4" fillId="0" borderId="0" xfId="1" applyFont="1" applyFill="1" applyAlignment="1" applyProtection="1">
      <alignment horizontal="left" vertical="center"/>
    </xf>
    <xf numFmtId="1" fontId="4" fillId="0" borderId="0" xfId="1" applyNumberFormat="1" applyFont="1" applyAlignment="1">
      <alignment horizontal="right"/>
    </xf>
    <xf numFmtId="164" fontId="4" fillId="0" borderId="0" xfId="1" applyFont="1"/>
    <xf numFmtId="0" fontId="5" fillId="0" borderId="0" xfId="0" applyFont="1"/>
    <xf numFmtId="0" fontId="6" fillId="0" borderId="0" xfId="0" applyFont="1"/>
    <xf numFmtId="0" fontId="7" fillId="0" borderId="0" xfId="0" applyFont="1" applyAlignment="1">
      <alignment horizontal="left"/>
    </xf>
    <xf numFmtId="0" fontId="8" fillId="0" borderId="0" xfId="0" applyFont="1"/>
    <xf numFmtId="0" fontId="9" fillId="0" borderId="0" xfId="0" applyFont="1"/>
    <xf numFmtId="0" fontId="10" fillId="0" borderId="5" xfId="0" applyFont="1" applyBorder="1"/>
    <xf numFmtId="0" fontId="9" fillId="0" borderId="6" xfId="0" applyFont="1" applyBorder="1"/>
    <xf numFmtId="0" fontId="9" fillId="0" borderId="8" xfId="0" applyFont="1" applyBorder="1" applyAlignment="1">
      <alignment horizontal="left"/>
    </xf>
    <xf numFmtId="0" fontId="9" fillId="0" borderId="0" xfId="0" applyFont="1" applyAlignment="1">
      <alignment horizontal="centerContinuous" wrapText="1"/>
    </xf>
    <xf numFmtId="9" fontId="9" fillId="0" borderId="7" xfId="0" applyNumberFormat="1" applyFont="1" applyBorder="1" applyAlignment="1">
      <alignment horizontal="center" wrapText="1"/>
    </xf>
    <xf numFmtId="0" fontId="9" fillId="0" borderId="9" xfId="0" applyFont="1" applyBorder="1" applyAlignment="1">
      <alignment horizontal="left"/>
    </xf>
    <xf numFmtId="0" fontId="9" fillId="0" borderId="10" xfId="0" applyFont="1" applyBorder="1" applyAlignment="1">
      <alignment horizontal="left" wrapText="1"/>
    </xf>
    <xf numFmtId="0" fontId="9" fillId="0" borderId="0" xfId="0" applyFont="1" applyAlignment="1">
      <alignment horizontal="left" wrapText="1"/>
    </xf>
    <xf numFmtId="6" fontId="9" fillId="0" borderId="0" xfId="0" applyNumberFormat="1" applyFont="1" applyAlignment="1">
      <alignment horizontal="center"/>
    </xf>
    <xf numFmtId="0" fontId="9" fillId="0" borderId="5" xfId="0" applyFont="1" applyBorder="1" applyAlignment="1">
      <alignment horizontal="left"/>
    </xf>
    <xf numFmtId="0" fontId="9" fillId="0" borderId="6" xfId="0" applyFont="1" applyBorder="1" applyAlignment="1">
      <alignment horizontal="centerContinuous" wrapText="1"/>
    </xf>
    <xf numFmtId="10" fontId="11" fillId="3" borderId="7" xfId="0" applyNumberFormat="1" applyFont="1" applyFill="1" applyBorder="1" applyAlignment="1" applyProtection="1">
      <alignment horizontal="center" wrapText="1"/>
      <protection locked="0"/>
    </xf>
    <xf numFmtId="0" fontId="11" fillId="0" borderId="0" xfId="0" applyFont="1"/>
    <xf numFmtId="0" fontId="11" fillId="0" borderId="0" xfId="0" applyFont="1" applyAlignment="1">
      <alignment horizontal="left"/>
    </xf>
    <xf numFmtId="6" fontId="11" fillId="0" borderId="0" xfId="0" applyNumberFormat="1" applyFont="1" applyAlignment="1">
      <alignment horizontal="centerContinuous" wrapText="1"/>
    </xf>
    <xf numFmtId="0" fontId="12" fillId="0" borderId="0" xfId="0" applyFont="1" applyAlignment="1">
      <alignment horizontal="left"/>
    </xf>
    <xf numFmtId="6" fontId="12" fillId="0" borderId="0" xfId="0" applyNumberFormat="1" applyFont="1" applyAlignment="1">
      <alignment horizontal="centerContinuous" wrapText="1"/>
    </xf>
    <xf numFmtId="0" fontId="12" fillId="0" borderId="0" xfId="0" applyFont="1" applyAlignment="1">
      <alignment vertical="center"/>
    </xf>
    <xf numFmtId="0" fontId="9" fillId="0" borderId="0" xfId="0" applyFont="1" applyAlignment="1">
      <alignment vertical="center"/>
    </xf>
    <xf numFmtId="0" fontId="6" fillId="0" borderId="0" xfId="0" applyFont="1" applyProtection="1"/>
    <xf numFmtId="0" fontId="13" fillId="0" borderId="0" xfId="0" applyFont="1" applyProtection="1"/>
    <xf numFmtId="0" fontId="13" fillId="0" borderId="0" xfId="0" applyFont="1" applyFill="1" applyBorder="1" applyProtection="1"/>
    <xf numFmtId="0" fontId="13" fillId="0" borderId="0" xfId="0" applyFont="1" applyBorder="1" applyProtection="1"/>
    <xf numFmtId="0" fontId="6" fillId="0" borderId="0" xfId="0" applyFont="1" applyFill="1" applyProtection="1"/>
    <xf numFmtId="0" fontId="0" fillId="0" borderId="0" xfId="0" applyFont="1"/>
    <xf numFmtId="0" fontId="14" fillId="0" borderId="0" xfId="0" applyFont="1" applyFill="1" applyBorder="1" applyProtection="1"/>
    <xf numFmtId="0" fontId="9" fillId="0" borderId="0" xfId="0" applyFont="1" applyAlignment="1" applyProtection="1">
      <alignment horizontal="left"/>
    </xf>
    <xf numFmtId="0" fontId="13" fillId="0" borderId="0" xfId="0" applyFont="1" applyFill="1" applyProtection="1"/>
    <xf numFmtId="0" fontId="0" fillId="0" borderId="0" xfId="0" applyFont="1" applyProtection="1"/>
    <xf numFmtId="0" fontId="15" fillId="2" borderId="3" xfId="0" applyFont="1" applyFill="1" applyBorder="1" applyAlignment="1" applyProtection="1">
      <alignment horizontal="center"/>
      <protection locked="0"/>
    </xf>
    <xf numFmtId="0" fontId="0" fillId="0" borderId="0" xfId="0" applyFont="1" applyAlignment="1">
      <alignment horizontal="left" vertical="center"/>
    </xf>
    <xf numFmtId="0" fontId="12" fillId="0" borderId="0" xfId="0" applyFont="1" applyProtection="1"/>
    <xf numFmtId="0" fontId="0" fillId="0" borderId="0" xfId="0" applyAlignment="1">
      <alignment horizontal="center" wrapText="1"/>
    </xf>
    <xf numFmtId="6" fontId="0" fillId="0" borderId="0" xfId="0" applyNumberFormat="1"/>
    <xf numFmtId="6" fontId="11" fillId="0" borderId="7" xfId="0" applyNumberFormat="1" applyFont="1" applyBorder="1" applyAlignment="1" applyProtection="1">
      <alignment horizontal="center"/>
    </xf>
    <xf numFmtId="6" fontId="9" fillId="0" borderId="11" xfId="0" applyNumberFormat="1" applyFont="1" applyBorder="1" applyAlignment="1">
      <alignment horizontal="center" wrapText="1"/>
    </xf>
    <xf numFmtId="6" fontId="9" fillId="0" borderId="12" xfId="0" applyNumberFormat="1" applyFont="1" applyBorder="1" applyAlignment="1">
      <alignment horizontal="center" wrapText="1"/>
    </xf>
    <xf numFmtId="0" fontId="11" fillId="4" borderId="4" xfId="0" applyFont="1" applyFill="1" applyBorder="1" applyAlignment="1">
      <alignment horizontal="left"/>
    </xf>
    <xf numFmtId="0" fontId="9" fillId="4" borderId="13" xfId="0" applyFont="1" applyFill="1" applyBorder="1" applyAlignment="1">
      <alignment horizontal="centerContinuous" wrapText="1"/>
    </xf>
    <xf numFmtId="6" fontId="11" fillId="4" borderId="14" xfId="0" applyNumberFormat="1" applyFont="1" applyFill="1" applyBorder="1" applyAlignment="1">
      <alignment horizontal="centerContinuous" wrapText="1"/>
    </xf>
    <xf numFmtId="0" fontId="14" fillId="5" borderId="0" xfId="0" applyFont="1" applyFill="1" applyBorder="1" applyProtection="1"/>
    <xf numFmtId="10" fontId="9" fillId="0" borderId="7" xfId="0" applyNumberFormat="1" applyFont="1" applyFill="1" applyBorder="1" applyAlignment="1" applyProtection="1">
      <alignment horizontal="center" wrapText="1"/>
    </xf>
    <xf numFmtId="0" fontId="11" fillId="4" borderId="15" xfId="0" applyFont="1" applyFill="1" applyBorder="1" applyAlignment="1">
      <alignment horizontal="left"/>
    </xf>
    <xf numFmtId="0" fontId="11" fillId="4" borderId="16" xfId="0" applyFont="1" applyFill="1" applyBorder="1" applyAlignment="1">
      <alignment horizontal="left" wrapText="1"/>
    </xf>
    <xf numFmtId="6" fontId="11" fillId="4" borderId="17" xfId="0" applyNumberFormat="1" applyFont="1" applyFill="1" applyBorder="1" applyAlignment="1">
      <alignment horizontal="center" wrapText="1"/>
    </xf>
  </cellXfs>
  <cellStyles count="3">
    <cellStyle name="Comma 2" xfId="2" xr:uid="{00000000-0005-0000-0000-000000000000}"/>
    <cellStyle name="Normal" xfId="0" builtinId="0"/>
    <cellStyle name="Normal 2" xfId="1" xr:uid="{00000000-0005-0000-0000-000003000000}"/>
  </cellStyles>
  <dxfs count="0"/>
  <tableStyles count="0" defaultTableStyle="TableStyleMedium2" defaultPivotStyle="PivotStyleLight16"/>
  <colors>
    <mruColors>
      <color rgb="FFFFFFCC"/>
      <color rgb="FFDDD9C4"/>
      <color rgb="FFC7B78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893531</xdr:colOff>
      <xdr:row>1</xdr:row>
      <xdr:rowOff>66675</xdr:rowOff>
    </xdr:from>
    <xdr:to>
      <xdr:col>5</xdr:col>
      <xdr:colOff>676275</xdr:colOff>
      <xdr:row>3</xdr:row>
      <xdr:rowOff>314325</xdr:rowOff>
    </xdr:to>
    <xdr:pic>
      <xdr:nvPicPr>
        <xdr:cNvPr id="3" name="Picture 2" descr="South Dakota Department of Education">
          <a:extLst>
            <a:ext uri="{FF2B5EF4-FFF2-40B4-BE49-F238E27FC236}">
              <a16:creationId xmlns:a16="http://schemas.microsoft.com/office/drawing/2014/main" id="{295D0706-516A-4605-B131-FF163DC425E2}"/>
            </a:ext>
          </a:extLst>
        </xdr:cNvPr>
        <xdr:cNvPicPr>
          <a:picLocks noChangeAspect="1"/>
        </xdr:cNvPicPr>
      </xdr:nvPicPr>
      <xdr:blipFill>
        <a:blip xmlns:r="http://schemas.openxmlformats.org/officeDocument/2006/relationships" r:embed="rId1"/>
        <a:stretch>
          <a:fillRect/>
        </a:stretch>
      </xdr:blipFill>
      <xdr:spPr>
        <a:xfrm>
          <a:off x="4694006" y="400050"/>
          <a:ext cx="2078269" cy="542925"/>
        </a:xfrm>
        <a:prstGeom prst="rect">
          <a:avLst/>
        </a:prstGeom>
      </xdr:spPr>
    </xdr:pic>
    <xdr:clientData/>
  </xdr:twoCellAnchor>
  <xdr:twoCellAnchor>
    <xdr:from>
      <xdr:col>0</xdr:col>
      <xdr:colOff>0</xdr:colOff>
      <xdr:row>5</xdr:row>
      <xdr:rowOff>0</xdr:rowOff>
    </xdr:from>
    <xdr:to>
      <xdr:col>5</xdr:col>
      <xdr:colOff>657224</xdr:colOff>
      <xdr:row>11</xdr:row>
      <xdr:rowOff>85725</xdr:rowOff>
    </xdr:to>
    <xdr:sp macro="" textlink="">
      <xdr:nvSpPr>
        <xdr:cNvPr id="4" name="TextBox 3">
          <a:extLst>
            <a:ext uri="{FF2B5EF4-FFF2-40B4-BE49-F238E27FC236}">
              <a16:creationId xmlns:a16="http://schemas.microsoft.com/office/drawing/2014/main" id="{36E9A1CA-F992-4C97-96F1-71A4830F4B76}"/>
            </a:ext>
          </a:extLst>
        </xdr:cNvPr>
        <xdr:cNvSpPr txBox="1"/>
      </xdr:nvSpPr>
      <xdr:spPr>
        <a:xfrm>
          <a:off x="0" y="1123950"/>
          <a:ext cx="6753224" cy="1057275"/>
        </a:xfrm>
        <a:prstGeom prst="rect">
          <a:avLst/>
        </a:prstGeom>
        <a:solidFill>
          <a:srgbClr val="DDD9C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aseline="0">
              <a:latin typeface="Calibri" panose="020F0502020204030204" pitchFamily="34" charset="0"/>
              <a:ea typeface="Calibri" panose="020F0502020204030204" pitchFamily="34" charset="0"/>
              <a:cs typeface="Calibri" panose="020F0502020204030204" pitchFamily="34" charset="0"/>
            </a:rPr>
            <a:t>Beginning in fiscal year 2025, each school district must increase it's average teacher compensation so the cumulative increase in the average teacher compensation since 2024 is greater than or equal to the cumulative percentage change in the target teacher salary since 2024. A school district complies with the average teacher compensation if the average is at least 97% of the average teacher compensation otherwise required.</a:t>
          </a:r>
          <a:endParaRPr lang="en-US" sz="12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0</xdr:col>
      <xdr:colOff>0</xdr:colOff>
      <xdr:row>37</xdr:row>
      <xdr:rowOff>0</xdr:rowOff>
    </xdr:from>
    <xdr:to>
      <xdr:col>5</xdr:col>
      <xdr:colOff>657224</xdr:colOff>
      <xdr:row>48</xdr:row>
      <xdr:rowOff>114300</xdr:rowOff>
    </xdr:to>
    <xdr:sp macro="" textlink="">
      <xdr:nvSpPr>
        <xdr:cNvPr id="6" name="TextBox 5">
          <a:extLst>
            <a:ext uri="{FF2B5EF4-FFF2-40B4-BE49-F238E27FC236}">
              <a16:creationId xmlns:a16="http://schemas.microsoft.com/office/drawing/2014/main" id="{E9DEC880-4C44-4E23-82EB-AD7DF6F3422B}"/>
            </a:ext>
          </a:extLst>
        </xdr:cNvPr>
        <xdr:cNvSpPr txBox="1"/>
      </xdr:nvSpPr>
      <xdr:spPr>
        <a:xfrm>
          <a:off x="0" y="7610475"/>
          <a:ext cx="6753224" cy="1924050"/>
        </a:xfrm>
        <a:prstGeom prst="rect">
          <a:avLst/>
        </a:prstGeom>
        <a:solidFill>
          <a:srgbClr val="DDD9C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aseline="0">
              <a:latin typeface="Calibri" panose="020F0502020204030204" pitchFamily="34" charset="0"/>
              <a:cs typeface="Calibri" panose="020F0502020204030204" pitchFamily="34" charset="0"/>
            </a:rPr>
            <a:t>If a district's average teacher compensation or minimum salary is less than statutorily required, state aid to general education funding to the district in the following fiscal year shall be reduced by an amount equal to five hundred dollars for each full-time equivalent teacher employed in the school district. The fiscal penalty imposed by not be greater than the amount of calculated general state aid.</a:t>
          </a:r>
        </a:p>
        <a:p>
          <a:endParaRPr lang="en-US" sz="800" baseline="0">
            <a:latin typeface="Calibri" panose="020F0502020204030204" pitchFamily="34" charset="0"/>
            <a:cs typeface="Calibri" panose="020F0502020204030204" pitchFamily="34" charset="0"/>
          </a:endParaRPr>
        </a:p>
        <a:p>
          <a:r>
            <a:rPr lang="en-US" sz="1200" baseline="0">
              <a:latin typeface="Calibri" panose="020F0502020204030204" pitchFamily="34" charset="0"/>
              <a:cs typeface="Calibri" panose="020F0502020204030204" pitchFamily="34" charset="0"/>
            </a:rPr>
            <a:t>Additionally, the School Finance Accountability Board may recommend the Department of Education reivew the accreditation of any school district that is found to not be complying with any of the general state aid accountabilities.</a:t>
          </a:r>
        </a:p>
        <a:p>
          <a:endParaRPr lang="en-US" sz="800" baseline="0">
            <a:latin typeface="Calibri" panose="020F0502020204030204" pitchFamily="34" charset="0"/>
            <a:cs typeface="Calibri" panose="020F0502020204030204" pitchFamily="34" charset="0"/>
          </a:endParaRPr>
        </a:p>
        <a:p>
          <a:r>
            <a:rPr lang="en-US" sz="1100" baseline="0">
              <a:solidFill>
                <a:schemeClr val="dk1"/>
              </a:solidFill>
              <a:effectLst/>
              <a:latin typeface="+mn-lt"/>
              <a:ea typeface="+mn-ea"/>
              <a:cs typeface="+mn-cs"/>
            </a:rPr>
            <a:t>A school district may request a waiver from the School Finance Accountability Board.</a:t>
          </a:r>
          <a:endParaRPr lang="en-US" sz="1200" baseline="0">
            <a:latin typeface="Calibri" panose="020F0502020204030204" pitchFamily="34" charset="0"/>
            <a:cs typeface="Calibri" panose="020F050202020403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doe.sd.gov/Temp/Temporary%20Internet%20Files/Content.Outlook/ZRB8MKUL/Est%20Impact%20By%20District_UseThi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Impact by District"/>
      <sheetName val="Assumptions"/>
      <sheetName val="Impact by District_Formula"/>
      <sheetName val="Sliding Scale"/>
      <sheetName val="Sparse Districts and SSA"/>
      <sheetName val="SA v GFR"/>
      <sheetName val="Other Revenues"/>
      <sheetName val="CO"/>
      <sheetName val="Pension"/>
      <sheetName val="Levies Impact"/>
      <sheetName val="NonSalBenCosts"/>
      <sheetName val="OR"/>
      <sheetName val="Sheet2"/>
      <sheetName val="FY16 GSA"/>
      <sheetName val="District 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B3" t="str">
            <v>Aberdeen 06-1</v>
          </cell>
        </row>
        <row r="4">
          <cell r="B4" t="str">
            <v>Agar-Blunt-Onida 58-3</v>
          </cell>
        </row>
        <row r="5">
          <cell r="B5" t="str">
            <v>Alcester-Hudson 61-1</v>
          </cell>
        </row>
        <row r="6">
          <cell r="B6" t="str">
            <v>Andes Central 11-1</v>
          </cell>
        </row>
        <row r="7">
          <cell r="B7" t="str">
            <v>Arlington 38-1</v>
          </cell>
        </row>
        <row r="8">
          <cell r="B8" t="str">
            <v>Armour 21-1</v>
          </cell>
        </row>
        <row r="9">
          <cell r="B9" t="str">
            <v>Avon 04-1</v>
          </cell>
        </row>
        <row r="10">
          <cell r="B10" t="str">
            <v>Baltic 49-1</v>
          </cell>
        </row>
        <row r="11">
          <cell r="B11" t="str">
            <v>Belle Fourche 09-1</v>
          </cell>
        </row>
        <row r="12">
          <cell r="B12" t="str">
            <v>Bennett County 03-1</v>
          </cell>
        </row>
        <row r="13">
          <cell r="B13" t="str">
            <v>Beresford 61-2</v>
          </cell>
        </row>
        <row r="14">
          <cell r="B14" t="str">
            <v>Big Stone City 25-1</v>
          </cell>
        </row>
        <row r="15">
          <cell r="B15" t="str">
            <v>Bison 52-1</v>
          </cell>
        </row>
        <row r="16">
          <cell r="B16" t="str">
            <v>Bon Homme 04-2</v>
          </cell>
        </row>
        <row r="17">
          <cell r="B17" t="str">
            <v>Bowdle 22-1</v>
          </cell>
        </row>
        <row r="18">
          <cell r="B18" t="str">
            <v>Brandon Valley 49-2</v>
          </cell>
        </row>
        <row r="19">
          <cell r="B19" t="str">
            <v>Bridgewater-Emery 30-3</v>
          </cell>
        </row>
        <row r="20">
          <cell r="B20" t="str">
            <v>Britton - Hecla 45-4</v>
          </cell>
        </row>
        <row r="21">
          <cell r="B21" t="str">
            <v>Brookings 05-1</v>
          </cell>
        </row>
        <row r="22">
          <cell r="B22" t="str">
            <v>Burke 26-2</v>
          </cell>
        </row>
        <row r="23">
          <cell r="B23" t="str">
            <v>Canistota 43-1</v>
          </cell>
        </row>
        <row r="24">
          <cell r="B24" t="str">
            <v>Canton 41-1</v>
          </cell>
        </row>
        <row r="25">
          <cell r="B25" t="str">
            <v>Castlewood 28-1</v>
          </cell>
        </row>
        <row r="26">
          <cell r="B26" t="str">
            <v>Centerville 60-1</v>
          </cell>
        </row>
        <row r="27">
          <cell r="B27" t="str">
            <v>Chamberlain 07-1</v>
          </cell>
        </row>
        <row r="28">
          <cell r="B28" t="str">
            <v>Chester 39-1</v>
          </cell>
        </row>
        <row r="29">
          <cell r="B29" t="str">
            <v>Clark 12-2</v>
          </cell>
        </row>
        <row r="30">
          <cell r="B30" t="str">
            <v>Colman-Egan 50-5</v>
          </cell>
        </row>
        <row r="31">
          <cell r="B31" t="str">
            <v>Colome Consolidated 59-3</v>
          </cell>
        </row>
        <row r="32">
          <cell r="B32" t="str">
            <v>Corsica-Stickney 21-3</v>
          </cell>
        </row>
        <row r="33">
          <cell r="B33" t="str">
            <v>Custer 16-1</v>
          </cell>
        </row>
        <row r="34">
          <cell r="B34" t="str">
            <v>Dakota Valley 61-8</v>
          </cell>
        </row>
        <row r="35">
          <cell r="B35" t="str">
            <v>De Smet 38-2</v>
          </cell>
        </row>
        <row r="36">
          <cell r="B36" t="str">
            <v>Dell Rapids 49-3</v>
          </cell>
        </row>
        <row r="37">
          <cell r="B37" t="str">
            <v>Deubrook 05-6</v>
          </cell>
        </row>
        <row r="38">
          <cell r="B38" t="str">
            <v>Deuel 19-4</v>
          </cell>
        </row>
        <row r="39">
          <cell r="B39" t="str">
            <v>Doland 56-2</v>
          </cell>
        </row>
        <row r="40">
          <cell r="B40" t="str">
            <v>Douglas 51-1</v>
          </cell>
        </row>
        <row r="41">
          <cell r="B41" t="str">
            <v>Dupree 64-2</v>
          </cell>
        </row>
        <row r="42">
          <cell r="B42" t="str">
            <v>Eagle Butte 20-1</v>
          </cell>
        </row>
        <row r="43">
          <cell r="B43" t="str">
            <v>Edgemont 23-1</v>
          </cell>
        </row>
        <row r="44">
          <cell r="B44" t="str">
            <v>Edmunds Central 22-5</v>
          </cell>
        </row>
        <row r="45">
          <cell r="B45" t="str">
            <v>Elk Mountain 16-2</v>
          </cell>
        </row>
        <row r="46">
          <cell r="B46" t="str">
            <v>Elk Point-Jefferson 61-7</v>
          </cell>
        </row>
        <row r="47">
          <cell r="B47" t="str">
            <v>Elkton 05-3</v>
          </cell>
        </row>
        <row r="48">
          <cell r="B48" t="str">
            <v>Estelline 28-2</v>
          </cell>
        </row>
        <row r="49">
          <cell r="B49" t="str">
            <v>Ethan 17-1</v>
          </cell>
        </row>
        <row r="50">
          <cell r="B50" t="str">
            <v>Eureka 44-1</v>
          </cell>
        </row>
        <row r="51">
          <cell r="B51" t="str">
            <v>Faith 46-2</v>
          </cell>
        </row>
        <row r="52">
          <cell r="B52" t="str">
            <v>Faulkton Area 24-4</v>
          </cell>
        </row>
        <row r="53">
          <cell r="B53" t="str">
            <v>Flandreau 50-3</v>
          </cell>
        </row>
        <row r="54">
          <cell r="B54" t="str">
            <v>Florence 14-1</v>
          </cell>
        </row>
        <row r="55">
          <cell r="B55" t="str">
            <v>Frederick Area 06-2</v>
          </cell>
        </row>
        <row r="56">
          <cell r="B56" t="str">
            <v>Freeman 33-1</v>
          </cell>
        </row>
        <row r="57">
          <cell r="B57" t="str">
            <v>Garretson 49-4</v>
          </cell>
        </row>
        <row r="58">
          <cell r="B58" t="str">
            <v>Gayville-Volin 63-1</v>
          </cell>
        </row>
        <row r="59">
          <cell r="B59" t="str">
            <v>Gettysburg 53-1</v>
          </cell>
        </row>
        <row r="60">
          <cell r="B60" t="str">
            <v>Grant-Deuel 25-3</v>
          </cell>
        </row>
        <row r="61">
          <cell r="B61" t="str">
            <v>Gregory 26-4</v>
          </cell>
        </row>
        <row r="62">
          <cell r="B62" t="str">
            <v>Groton Area 06-6</v>
          </cell>
        </row>
        <row r="63">
          <cell r="B63" t="str">
            <v>Haakon 27-1</v>
          </cell>
        </row>
        <row r="64">
          <cell r="B64" t="str">
            <v>Hamlin 28-3</v>
          </cell>
        </row>
        <row r="65">
          <cell r="B65" t="str">
            <v>Hanson 30-1</v>
          </cell>
        </row>
        <row r="66">
          <cell r="B66" t="str">
            <v>Harding County 31-1</v>
          </cell>
        </row>
        <row r="67">
          <cell r="B67" t="str">
            <v>Harrisburg 41-2</v>
          </cell>
        </row>
        <row r="68">
          <cell r="B68" t="str">
            <v>Henry 14-2</v>
          </cell>
        </row>
        <row r="69">
          <cell r="B69" t="str">
            <v>Herreid 10-1</v>
          </cell>
        </row>
        <row r="70">
          <cell r="B70" t="str">
            <v>Highmore-Harrold 34-2</v>
          </cell>
        </row>
        <row r="71">
          <cell r="B71" t="str">
            <v>Hill City 51-2</v>
          </cell>
        </row>
        <row r="72">
          <cell r="B72" t="str">
            <v>Hitchcock-Tulare 56-6</v>
          </cell>
        </row>
        <row r="73">
          <cell r="B73" t="str">
            <v>Hot Springs 23-2</v>
          </cell>
        </row>
        <row r="74">
          <cell r="B74" t="str">
            <v>Hoven 53-2</v>
          </cell>
        </row>
        <row r="75">
          <cell r="B75" t="str">
            <v>Howard 48-3</v>
          </cell>
        </row>
        <row r="76">
          <cell r="B76" t="str">
            <v>Huron 02-2</v>
          </cell>
        </row>
        <row r="77">
          <cell r="B77" t="str">
            <v>Ipswich Public 22-6</v>
          </cell>
        </row>
        <row r="78">
          <cell r="B78" t="str">
            <v>Irene-Wakonda 13-3</v>
          </cell>
        </row>
        <row r="79">
          <cell r="B79" t="str">
            <v>Iroquois 02-3</v>
          </cell>
        </row>
        <row r="80">
          <cell r="B80" t="str">
            <v>Jones County 37-3</v>
          </cell>
        </row>
        <row r="81">
          <cell r="B81" t="str">
            <v>Kadoka Area 35-2</v>
          </cell>
        </row>
        <row r="82">
          <cell r="B82" t="str">
            <v>Kimball 07-2</v>
          </cell>
        </row>
        <row r="83">
          <cell r="B83" t="str">
            <v>Lake Preston 38-3</v>
          </cell>
        </row>
        <row r="84">
          <cell r="B84" t="str">
            <v>Langford Area 45-5</v>
          </cell>
        </row>
        <row r="85">
          <cell r="B85" t="str">
            <v>Lead-Deadwood 40-1</v>
          </cell>
        </row>
        <row r="86">
          <cell r="B86" t="str">
            <v>Lemmon 52-4</v>
          </cell>
        </row>
        <row r="87">
          <cell r="B87" t="str">
            <v>Lennox 41-4</v>
          </cell>
        </row>
        <row r="88">
          <cell r="B88" t="str">
            <v>Leola 44-2</v>
          </cell>
        </row>
        <row r="89">
          <cell r="B89" t="str">
            <v>Lyman 42-1</v>
          </cell>
        </row>
        <row r="90">
          <cell r="B90" t="str">
            <v>Madison Central 39-2</v>
          </cell>
        </row>
        <row r="91">
          <cell r="B91" t="str">
            <v>Marion 60-3</v>
          </cell>
        </row>
        <row r="92">
          <cell r="B92" t="str">
            <v>McCook Central 43-7</v>
          </cell>
        </row>
        <row r="93">
          <cell r="B93" t="str">
            <v>McIntosh 15-1</v>
          </cell>
        </row>
        <row r="94">
          <cell r="B94" t="str">
            <v>McLaughlin 15-2</v>
          </cell>
        </row>
        <row r="95">
          <cell r="B95" t="str">
            <v>Meade 46-1</v>
          </cell>
        </row>
        <row r="96">
          <cell r="B96" t="str">
            <v>Menno 33-2</v>
          </cell>
        </row>
        <row r="97">
          <cell r="B97" t="str">
            <v>Milbank 25-4</v>
          </cell>
        </row>
        <row r="98">
          <cell r="B98" t="str">
            <v>Miller 29-4</v>
          </cell>
        </row>
        <row r="99">
          <cell r="B99" t="str">
            <v>Mitchell 17-2</v>
          </cell>
        </row>
        <row r="100">
          <cell r="B100" t="str">
            <v>Mobridge-Pollock 62-6</v>
          </cell>
        </row>
        <row r="101">
          <cell r="B101" t="str">
            <v>Montrose 43-2</v>
          </cell>
        </row>
        <row r="102">
          <cell r="B102" t="str">
            <v>Mount Vernon 17-3</v>
          </cell>
        </row>
        <row r="103">
          <cell r="B103" t="str">
            <v>New Underwood 51-3</v>
          </cell>
        </row>
        <row r="104">
          <cell r="B104" t="str">
            <v>Newell 09-2</v>
          </cell>
        </row>
        <row r="105">
          <cell r="B105" t="str">
            <v>Northwestern Area 56-7</v>
          </cell>
        </row>
        <row r="106">
          <cell r="B106" t="str">
            <v>Oelrichs 23-3</v>
          </cell>
        </row>
        <row r="107">
          <cell r="B107" t="str">
            <v>Oglala Lakota County 65-1</v>
          </cell>
        </row>
        <row r="108">
          <cell r="B108" t="str">
            <v>Oldham-Ramona 39-5</v>
          </cell>
        </row>
        <row r="109">
          <cell r="B109" t="str">
            <v>Parker 60-4</v>
          </cell>
        </row>
        <row r="110">
          <cell r="B110" t="str">
            <v>Parkston 33-3</v>
          </cell>
        </row>
        <row r="111">
          <cell r="B111" t="str">
            <v>Pierre 32-2</v>
          </cell>
        </row>
        <row r="112">
          <cell r="B112" t="str">
            <v>Plankinton 01-1</v>
          </cell>
        </row>
        <row r="113">
          <cell r="B113" t="str">
            <v>Platte-Geddes 11-5</v>
          </cell>
        </row>
        <row r="114">
          <cell r="B114" t="str">
            <v>Rapid City 51-4</v>
          </cell>
        </row>
        <row r="115">
          <cell r="B115" t="str">
            <v>Redfield 56-4</v>
          </cell>
        </row>
        <row r="116">
          <cell r="B116" t="str">
            <v>Rosholt 54-4</v>
          </cell>
        </row>
        <row r="117">
          <cell r="B117" t="str">
            <v>Rutland 39-4</v>
          </cell>
        </row>
        <row r="118">
          <cell r="B118" t="str">
            <v>Sanborn Central 55-5</v>
          </cell>
        </row>
        <row r="119">
          <cell r="B119" t="str">
            <v>Scotland 04-3</v>
          </cell>
        </row>
        <row r="120">
          <cell r="B120" t="str">
            <v>Selby 62-5</v>
          </cell>
        </row>
        <row r="121">
          <cell r="B121" t="str">
            <v>Sioux Falls 49-5</v>
          </cell>
        </row>
        <row r="122">
          <cell r="B122" t="str">
            <v>Sioux Valley 05-5</v>
          </cell>
        </row>
        <row r="123">
          <cell r="B123" t="str">
            <v>Sisseton 54-2</v>
          </cell>
        </row>
        <row r="124">
          <cell r="B124" t="str">
            <v>Smee 15-3</v>
          </cell>
        </row>
        <row r="125">
          <cell r="B125" t="str">
            <v>South Central 26-5</v>
          </cell>
        </row>
        <row r="126">
          <cell r="B126" t="str">
            <v>Spearfish 40-2</v>
          </cell>
        </row>
        <row r="127">
          <cell r="B127" t="str">
            <v>Stanley County 57-1</v>
          </cell>
        </row>
        <row r="128">
          <cell r="B128" t="str">
            <v>Summit 54-6</v>
          </cell>
        </row>
        <row r="129">
          <cell r="B129" t="str">
            <v>Tea Area 41-5</v>
          </cell>
        </row>
        <row r="130">
          <cell r="B130" t="str">
            <v>Timber Lake 20-3</v>
          </cell>
        </row>
        <row r="131">
          <cell r="B131" t="str">
            <v>Todd County 66-1</v>
          </cell>
        </row>
        <row r="132">
          <cell r="B132" t="str">
            <v>Tri-Valley 49-6</v>
          </cell>
        </row>
        <row r="133">
          <cell r="B133" t="str">
            <v>Tripp-Delmont 33-5</v>
          </cell>
        </row>
        <row r="134">
          <cell r="B134" t="str">
            <v>Vermillion 13-1</v>
          </cell>
        </row>
        <row r="135">
          <cell r="B135" t="str">
            <v>Viborg -Hurley 60-6</v>
          </cell>
        </row>
        <row r="136">
          <cell r="B136" t="str">
            <v>Wagner 11-4</v>
          </cell>
        </row>
        <row r="137">
          <cell r="B137" t="str">
            <v>Wall 51-5</v>
          </cell>
        </row>
        <row r="138">
          <cell r="B138" t="str">
            <v>Warner 06-5</v>
          </cell>
        </row>
        <row r="139">
          <cell r="B139" t="str">
            <v>Watertown 14-4</v>
          </cell>
        </row>
        <row r="140">
          <cell r="B140" t="str">
            <v>Waubay 18-3</v>
          </cell>
        </row>
        <row r="141">
          <cell r="B141" t="str">
            <v>Waverly 14-5</v>
          </cell>
        </row>
        <row r="142">
          <cell r="B142" t="str">
            <v>Webster Area 18-5</v>
          </cell>
        </row>
        <row r="143">
          <cell r="B143" t="str">
            <v>Wessington Springs 36-2</v>
          </cell>
        </row>
        <row r="144">
          <cell r="B144" t="str">
            <v>West Central 49-7</v>
          </cell>
        </row>
        <row r="145">
          <cell r="B145" t="str">
            <v>White Lake 01-3</v>
          </cell>
        </row>
        <row r="146">
          <cell r="B146" t="str">
            <v>White River 47-1</v>
          </cell>
        </row>
        <row r="147">
          <cell r="B147" t="str">
            <v>Willow Lake 12-3</v>
          </cell>
        </row>
        <row r="148">
          <cell r="B148" t="str">
            <v>Wilmot 54-7</v>
          </cell>
        </row>
        <row r="149">
          <cell r="B149" t="str">
            <v>Winner 59-2</v>
          </cell>
        </row>
        <row r="150">
          <cell r="B150" t="str">
            <v>Wolsey-Wessington 02-6</v>
          </cell>
        </row>
        <row r="151">
          <cell r="B151" t="str">
            <v>Woonsocket 55-4</v>
          </cell>
        </row>
        <row r="152">
          <cell r="B152" t="str">
            <v>Yankton 63-3</v>
          </cell>
        </row>
      </sheetData>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43"/>
  <sheetViews>
    <sheetView showGridLines="0" tabSelected="1" zoomScaleNormal="100" zoomScalePageLayoutView="90" workbookViewId="0">
      <selection activeCell="E27" sqref="E27"/>
    </sheetView>
  </sheetViews>
  <sheetFormatPr defaultColWidth="8.85546875" defaultRowHeight="12.75" x14ac:dyDescent="0.2"/>
  <cols>
    <col min="1" max="1" width="10.7109375" style="38" customWidth="1"/>
    <col min="2" max="2" width="8" style="38" customWidth="1"/>
    <col min="3" max="3" width="38.28515625" style="38" customWidth="1"/>
    <col min="4" max="4" width="23.140625" style="38" customWidth="1"/>
    <col min="5" max="5" width="11.28515625" style="38" customWidth="1"/>
    <col min="6" max="6" width="10.28515625" style="39" bestFit="1" customWidth="1"/>
    <col min="7" max="7" width="10" style="39" bestFit="1" customWidth="1"/>
    <col min="8" max="8" width="9.140625" style="39"/>
    <col min="9" max="9" width="12.5703125" style="39" customWidth="1"/>
    <col min="10" max="10" width="15.5703125" style="39" customWidth="1"/>
    <col min="11" max="11" width="11.85546875" style="39" bestFit="1" customWidth="1"/>
    <col min="12" max="16384" width="8.85546875" style="38"/>
  </cols>
  <sheetData>
    <row r="1" spans="1:11" ht="26.25" customHeight="1" x14ac:dyDescent="0.35">
      <c r="A1" s="14" t="s">
        <v>319</v>
      </c>
      <c r="B1" s="15"/>
      <c r="C1" s="15"/>
      <c r="D1" s="15"/>
    </row>
    <row r="2" spans="1:11" s="42" customFormat="1" ht="12" customHeight="1" x14ac:dyDescent="0.25">
      <c r="A2" s="16" t="s">
        <v>321</v>
      </c>
      <c r="B2" s="43"/>
      <c r="C2" s="43"/>
      <c r="D2" s="43"/>
      <c r="E2" s="44"/>
      <c r="F2" s="40"/>
      <c r="G2" s="59" cm="1">
        <f t="array" ref="G2">INDEX('District Data'!$A$2:$A$148,MATCH($C$4,'District Data'!$B$2:$B$148,0),0)</f>
        <v>6001</v>
      </c>
      <c r="H2" s="41"/>
      <c r="I2" s="41"/>
      <c r="J2" s="41"/>
      <c r="K2" s="41"/>
    </row>
    <row r="3" spans="1:11" ht="11.25" customHeight="1" thickBot="1" x14ac:dyDescent="0.3">
      <c r="C3" s="45"/>
      <c r="D3" s="45"/>
      <c r="E3" s="42"/>
      <c r="F3" s="46"/>
    </row>
    <row r="4" spans="1:11" ht="26.25" customHeight="1" thickBot="1" x14ac:dyDescent="0.35">
      <c r="A4" s="50" t="s">
        <v>147</v>
      </c>
      <c r="B4" s="47"/>
      <c r="C4" s="48" t="s">
        <v>112</v>
      </c>
      <c r="D4" s="47"/>
      <c r="E4" s="39"/>
      <c r="J4" s="38"/>
      <c r="K4" s="38"/>
    </row>
    <row r="13" spans="1:11" ht="21" customHeight="1" x14ac:dyDescent="0.3">
      <c r="A13" s="17" t="s">
        <v>149</v>
      </c>
      <c r="B13" s="18"/>
      <c r="C13" s="18"/>
      <c r="D13" s="18"/>
      <c r="E13" s="18"/>
      <c r="F13" s="18"/>
    </row>
    <row r="14" spans="1:11" ht="19.5" customHeight="1" x14ac:dyDescent="0.25">
      <c r="A14" s="19" t="s">
        <v>150</v>
      </c>
      <c r="B14" s="20"/>
      <c r="C14" s="20"/>
      <c r="D14" s="20"/>
      <c r="E14" s="53" cm="1">
        <f t="array" ref="E14">INDEX('FY24 Teacher Compensation Data'!C2:C149,MATCH($G$2,'FY24 Teacher Compensation Data'!A2:A149,0),0)</f>
        <v>75130</v>
      </c>
      <c r="F14" s="18"/>
    </row>
    <row r="15" spans="1:11" ht="19.5" customHeight="1" x14ac:dyDescent="0.25">
      <c r="A15" s="21" t="s">
        <v>151</v>
      </c>
      <c r="B15" s="22"/>
      <c r="C15" s="22"/>
      <c r="D15" s="22"/>
      <c r="E15" s="23">
        <v>0.04</v>
      </c>
      <c r="F15" s="18"/>
    </row>
    <row r="16" spans="1:11" ht="19.5" customHeight="1" thickBot="1" x14ac:dyDescent="0.3">
      <c r="A16" s="21" t="s">
        <v>152</v>
      </c>
      <c r="B16" s="22"/>
      <c r="C16" s="22"/>
      <c r="D16" s="22"/>
      <c r="E16" s="54">
        <f>ROUND(E14*1.04, 0)</f>
        <v>78135</v>
      </c>
      <c r="F16" s="18"/>
    </row>
    <row r="17" spans="1:6" ht="19.5" customHeight="1" thickBot="1" x14ac:dyDescent="0.3">
      <c r="A17" s="56" t="s">
        <v>322</v>
      </c>
      <c r="B17" s="57"/>
      <c r="C17" s="57"/>
      <c r="D17" s="57"/>
      <c r="E17" s="58">
        <f>ROUND(E16*0.97,0)</f>
        <v>75791</v>
      </c>
      <c r="F17" s="18"/>
    </row>
    <row r="18" spans="1:6" ht="19.5" customHeight="1" x14ac:dyDescent="0.25">
      <c r="A18" s="24" t="s">
        <v>153</v>
      </c>
      <c r="B18" s="25"/>
      <c r="C18" s="25"/>
      <c r="D18" s="25"/>
      <c r="E18" s="55">
        <v>45000</v>
      </c>
      <c r="F18" s="18"/>
    </row>
    <row r="19" spans="1:6" ht="9" customHeight="1" x14ac:dyDescent="0.25">
      <c r="A19" s="26"/>
      <c r="B19" s="26"/>
      <c r="C19" s="26"/>
      <c r="D19" s="26"/>
      <c r="E19" s="26"/>
      <c r="F19" s="18"/>
    </row>
    <row r="20" spans="1:6" ht="21" customHeight="1" x14ac:dyDescent="0.3">
      <c r="A20" s="17" t="s">
        <v>154</v>
      </c>
      <c r="B20" s="18"/>
      <c r="C20" s="18"/>
      <c r="D20" s="18"/>
      <c r="E20" s="27"/>
      <c r="F20" s="18"/>
    </row>
    <row r="21" spans="1:6" ht="19.5" customHeight="1" x14ac:dyDescent="0.25">
      <c r="A21" s="28" t="s">
        <v>155</v>
      </c>
      <c r="B21" s="29"/>
      <c r="C21" s="29"/>
      <c r="D21" s="29"/>
      <c r="E21" s="60">
        <v>1.2500000000000001E-2</v>
      </c>
      <c r="F21" s="31"/>
    </row>
    <row r="22" spans="1:6" ht="19.5" customHeight="1" thickBot="1" x14ac:dyDescent="0.3">
      <c r="A22" s="21" t="s">
        <v>156</v>
      </c>
      <c r="B22" s="22"/>
      <c r="C22" s="22"/>
      <c r="D22" s="22"/>
      <c r="E22" s="54">
        <f>ROUND(E16*(1+E21), 0)</f>
        <v>79112</v>
      </c>
      <c r="F22" s="18"/>
    </row>
    <row r="23" spans="1:6" ht="19.5" customHeight="1" thickBot="1" x14ac:dyDescent="0.3">
      <c r="A23" s="56" t="s">
        <v>323</v>
      </c>
      <c r="B23" s="57"/>
      <c r="C23" s="57"/>
      <c r="D23" s="57"/>
      <c r="E23" s="58">
        <f>ROUND(E22*0.97,0)</f>
        <v>76739</v>
      </c>
      <c r="F23" s="18"/>
    </row>
    <row r="24" spans="1:6" ht="19.5" customHeight="1" x14ac:dyDescent="0.25">
      <c r="A24" s="24" t="s">
        <v>157</v>
      </c>
      <c r="B24" s="25"/>
      <c r="C24" s="25"/>
      <c r="D24" s="25"/>
      <c r="E24" s="55">
        <f>ROUND(E18*(1+E21),0)</f>
        <v>45563</v>
      </c>
      <c r="F24" s="18"/>
    </row>
    <row r="25" spans="1:6" ht="9" customHeight="1" x14ac:dyDescent="0.25">
      <c r="A25" s="32"/>
      <c r="B25" s="22"/>
      <c r="C25" s="22"/>
      <c r="D25" s="22"/>
      <c r="E25" s="33"/>
      <c r="F25" s="18"/>
    </row>
    <row r="26" spans="1:6" ht="21" customHeight="1" x14ac:dyDescent="0.3">
      <c r="A26" s="17" t="s">
        <v>158</v>
      </c>
      <c r="B26" s="18"/>
      <c r="C26" s="18"/>
      <c r="D26" s="18"/>
      <c r="E26" s="27"/>
      <c r="F26" s="18"/>
    </row>
    <row r="27" spans="1:6" ht="19.5" customHeight="1" x14ac:dyDescent="0.25">
      <c r="A27" s="28" t="s">
        <v>159</v>
      </c>
      <c r="B27" s="29"/>
      <c r="C27" s="29"/>
      <c r="D27" s="29"/>
      <c r="E27" s="30">
        <v>0</v>
      </c>
      <c r="F27" s="31" t="s">
        <v>320</v>
      </c>
    </row>
    <row r="28" spans="1:6" ht="19.5" customHeight="1" thickBot="1" x14ac:dyDescent="0.3">
      <c r="A28" s="21" t="s">
        <v>160</v>
      </c>
      <c r="B28" s="22"/>
      <c r="C28" s="22"/>
      <c r="D28" s="22"/>
      <c r="E28" s="54">
        <f>ROUND(E22*(1+E27), 0)</f>
        <v>79112</v>
      </c>
      <c r="F28" s="18"/>
    </row>
    <row r="29" spans="1:6" ht="19.5" customHeight="1" thickBot="1" x14ac:dyDescent="0.3">
      <c r="A29" s="56" t="s">
        <v>324</v>
      </c>
      <c r="B29" s="57"/>
      <c r="C29" s="57"/>
      <c r="D29" s="57"/>
      <c r="E29" s="58">
        <f>ROUND(E28*0.97,0)</f>
        <v>76739</v>
      </c>
      <c r="F29" s="18"/>
    </row>
    <row r="30" spans="1:6" ht="19.5" customHeight="1" thickBot="1" x14ac:dyDescent="0.3">
      <c r="A30" s="61" t="s">
        <v>161</v>
      </c>
      <c r="B30" s="62"/>
      <c r="C30" s="62"/>
      <c r="D30" s="62"/>
      <c r="E30" s="63">
        <f>ROUND(E24*(1+E27),0)</f>
        <v>45563</v>
      </c>
      <c r="F30" s="18"/>
    </row>
    <row r="31" spans="1:6" ht="9" customHeight="1" x14ac:dyDescent="0.3">
      <c r="A31" s="34"/>
      <c r="B31" s="22"/>
      <c r="C31" s="22"/>
      <c r="D31" s="22"/>
      <c r="E31" s="35"/>
      <c r="F31" s="15"/>
    </row>
    <row r="32" spans="1:6" ht="18.75" x14ac:dyDescent="0.25">
      <c r="A32" s="36" t="s">
        <v>162</v>
      </c>
      <c r="B32" s="43"/>
      <c r="C32" s="43"/>
      <c r="D32" s="43"/>
      <c r="E32" s="43"/>
      <c r="F32" s="15"/>
    </row>
    <row r="33" spans="1:6" ht="15.75" customHeight="1" x14ac:dyDescent="0.25">
      <c r="A33" s="37" t="s">
        <v>318</v>
      </c>
      <c r="B33" s="43"/>
      <c r="C33" s="43"/>
      <c r="D33" s="43"/>
      <c r="E33" s="43"/>
      <c r="F33" s="15"/>
    </row>
    <row r="34" spans="1:6" ht="15.75" customHeight="1" x14ac:dyDescent="0.25">
      <c r="A34" s="37" t="s">
        <v>163</v>
      </c>
      <c r="B34" s="43"/>
      <c r="C34" s="43"/>
      <c r="D34" s="43"/>
      <c r="E34" s="43"/>
      <c r="F34" s="15"/>
    </row>
    <row r="35" spans="1:6" ht="15.75" customHeight="1" x14ac:dyDescent="0.25">
      <c r="A35" s="37" t="s">
        <v>164</v>
      </c>
      <c r="B35" s="18"/>
      <c r="C35" s="18"/>
      <c r="D35" s="18"/>
      <c r="E35" s="18"/>
      <c r="F35" s="18"/>
    </row>
    <row r="36" spans="1:6" ht="6" customHeight="1" x14ac:dyDescent="0.3">
      <c r="A36" s="34"/>
      <c r="B36" s="22"/>
      <c r="C36" s="22"/>
      <c r="D36" s="22"/>
      <c r="E36" s="35"/>
      <c r="F36" s="15"/>
    </row>
    <row r="37" spans="1:6" ht="18.75" x14ac:dyDescent="0.3">
      <c r="A37" s="34" t="s">
        <v>165</v>
      </c>
      <c r="B37" s="22"/>
      <c r="C37" s="22"/>
      <c r="D37" s="22"/>
      <c r="E37" s="35"/>
      <c r="F37" s="15"/>
    </row>
    <row r="38" spans="1:6" ht="15" x14ac:dyDescent="0.25">
      <c r="A38" s="49"/>
      <c r="B38" s="43"/>
      <c r="C38" s="43"/>
      <c r="D38" s="43"/>
      <c r="E38" s="43"/>
      <c r="F38" s="15"/>
    </row>
    <row r="39" spans="1:6" x14ac:dyDescent="0.2">
      <c r="A39" s="15"/>
      <c r="B39" s="15"/>
      <c r="C39" s="15"/>
      <c r="D39" s="15"/>
      <c r="E39" s="15"/>
      <c r="F39" s="15"/>
    </row>
    <row r="40" spans="1:6" x14ac:dyDescent="0.2">
      <c r="A40" s="15"/>
      <c r="B40" s="15"/>
      <c r="C40" s="15"/>
      <c r="D40" s="15"/>
      <c r="E40" s="15"/>
      <c r="F40" s="15"/>
    </row>
    <row r="41" spans="1:6" x14ac:dyDescent="0.2">
      <c r="A41" s="15"/>
      <c r="B41" s="15"/>
      <c r="C41" s="15"/>
      <c r="D41" s="15"/>
      <c r="E41" s="15"/>
      <c r="F41" s="15"/>
    </row>
    <row r="42" spans="1:6" x14ac:dyDescent="0.2">
      <c r="A42" s="15"/>
      <c r="B42" s="15"/>
      <c r="C42" s="15"/>
      <c r="D42" s="15"/>
      <c r="E42" s="15"/>
      <c r="F42" s="15"/>
    </row>
    <row r="43" spans="1:6" x14ac:dyDescent="0.2">
      <c r="A43" s="15"/>
      <c r="B43" s="15"/>
      <c r="C43" s="15"/>
      <c r="D43" s="15"/>
      <c r="E43" s="15"/>
      <c r="F43" s="15"/>
    </row>
  </sheetData>
  <sheetProtection algorithmName="SHA-512" hashValue="/S/Cj+Mhw0EvUllAmhopG16dtJSKbFtyErd72gS/OPVpfF5Hg5SpE04L2TV6v9cuGvYKyqIFpNxwk7+hjQr5tA==" saltValue="4fr+mkW+4Or4BL7qinPDlg==" spinCount="100000" sheet="1" selectLockedCells="1"/>
  <dataValidations count="1">
    <dataValidation type="list" allowBlank="1" showInputMessage="1" showErrorMessage="1" sqref="C4" xr:uid="{00000000-0002-0000-0000-000000000000}">
      <formula1>DistrictName</formula1>
    </dataValidation>
  </dataValidations>
  <pageMargins left="0.3" right="0.2" top="0.35" bottom="0.2" header="0.05" footer="0.05"/>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dimension ref="A1:B148"/>
  <sheetViews>
    <sheetView zoomScale="90" zoomScaleNormal="90" workbookViewId="0">
      <pane ySplit="1" topLeftCell="A2" activePane="bottomLeft" state="frozen"/>
      <selection pane="bottomLeft" activeCell="A2" sqref="A2"/>
    </sheetView>
  </sheetViews>
  <sheetFormatPr defaultColWidth="11" defaultRowHeight="15" customHeight="1" x14ac:dyDescent="0.2"/>
  <cols>
    <col min="1" max="1" width="12.28515625" style="12" customWidth="1"/>
    <col min="2" max="2" width="27.7109375" style="13" bestFit="1" customWidth="1"/>
    <col min="3" max="16384" width="11" style="13"/>
  </cols>
  <sheetData>
    <row r="1" spans="1:2" s="3" customFormat="1" ht="12.75" x14ac:dyDescent="0.2">
      <c r="A1" s="1" t="s">
        <v>0</v>
      </c>
      <c r="B1" s="2" t="s">
        <v>1</v>
      </c>
    </row>
    <row r="2" spans="1:2" s="6" customFormat="1" ht="15" customHeight="1" x14ac:dyDescent="0.25">
      <c r="A2" s="4">
        <v>6001</v>
      </c>
      <c r="B2" s="5" t="s">
        <v>112</v>
      </c>
    </row>
    <row r="3" spans="1:2" s="6" customFormat="1" ht="15" customHeight="1" x14ac:dyDescent="0.25">
      <c r="A3" s="7">
        <v>58003</v>
      </c>
      <c r="B3" s="5" t="s">
        <v>82</v>
      </c>
    </row>
    <row r="4" spans="1:2" s="6" customFormat="1" ht="15" customHeight="1" x14ac:dyDescent="0.25">
      <c r="A4" s="4">
        <v>61001</v>
      </c>
      <c r="B4" s="5" t="s">
        <v>32</v>
      </c>
    </row>
    <row r="5" spans="1:2" s="6" customFormat="1" ht="15" customHeight="1" x14ac:dyDescent="0.25">
      <c r="A5" s="4">
        <v>11001</v>
      </c>
      <c r="B5" s="5" t="s">
        <v>2</v>
      </c>
    </row>
    <row r="6" spans="1:2" s="6" customFormat="1" ht="15" customHeight="1" x14ac:dyDescent="0.25">
      <c r="A6" s="4">
        <v>38001</v>
      </c>
      <c r="B6" s="5" t="s">
        <v>68</v>
      </c>
    </row>
    <row r="7" spans="1:2" s="6" customFormat="1" ht="15" customHeight="1" x14ac:dyDescent="0.25">
      <c r="A7" s="4">
        <v>21001</v>
      </c>
      <c r="B7" s="5" t="s">
        <v>37</v>
      </c>
    </row>
    <row r="8" spans="1:2" s="6" customFormat="1" ht="15" customHeight="1" x14ac:dyDescent="0.25">
      <c r="A8" s="4">
        <v>4001</v>
      </c>
      <c r="B8" s="5" t="s">
        <v>50</v>
      </c>
    </row>
    <row r="9" spans="1:2" s="6" customFormat="1" ht="15" customHeight="1" x14ac:dyDescent="0.25">
      <c r="A9" s="4">
        <v>49001</v>
      </c>
      <c r="B9" s="5" t="s">
        <v>20</v>
      </c>
    </row>
    <row r="10" spans="1:2" s="6" customFormat="1" ht="15" customHeight="1" x14ac:dyDescent="0.25">
      <c r="A10" s="4">
        <v>9001</v>
      </c>
      <c r="B10" s="5" t="s">
        <v>97</v>
      </c>
    </row>
    <row r="11" spans="1:2" s="6" customFormat="1" ht="15" customHeight="1" x14ac:dyDescent="0.25">
      <c r="A11" s="4">
        <v>3001</v>
      </c>
      <c r="B11" s="5" t="s">
        <v>3</v>
      </c>
    </row>
    <row r="12" spans="1:2" s="8" customFormat="1" ht="15" customHeight="1" x14ac:dyDescent="0.25">
      <c r="A12" s="4">
        <v>61002</v>
      </c>
      <c r="B12" s="5" t="s">
        <v>124</v>
      </c>
    </row>
    <row r="13" spans="1:2" s="6" customFormat="1" ht="15" customHeight="1" x14ac:dyDescent="0.25">
      <c r="A13" s="4">
        <v>52001</v>
      </c>
      <c r="B13" s="5" t="s">
        <v>81</v>
      </c>
    </row>
    <row r="14" spans="1:2" s="6" customFormat="1" ht="15" customHeight="1" x14ac:dyDescent="0.25">
      <c r="A14" s="4">
        <v>4002</v>
      </c>
      <c r="B14" s="5" t="s">
        <v>52</v>
      </c>
    </row>
    <row r="15" spans="1:2" s="6" customFormat="1" ht="15" customHeight="1" x14ac:dyDescent="0.25">
      <c r="A15" s="4">
        <v>22001</v>
      </c>
      <c r="B15" s="5" t="s">
        <v>21</v>
      </c>
    </row>
    <row r="16" spans="1:2" s="6" customFormat="1" ht="15" customHeight="1" x14ac:dyDescent="0.25">
      <c r="A16" s="4">
        <v>49002</v>
      </c>
      <c r="B16" s="5" t="s">
        <v>101</v>
      </c>
    </row>
    <row r="17" spans="1:2" s="6" customFormat="1" ht="15" customHeight="1" x14ac:dyDescent="0.25">
      <c r="A17" s="4">
        <v>30003</v>
      </c>
      <c r="B17" s="5" t="s">
        <v>133</v>
      </c>
    </row>
    <row r="18" spans="1:2" s="6" customFormat="1" ht="15" customHeight="1" x14ac:dyDescent="0.25">
      <c r="A18" s="9">
        <v>45004</v>
      </c>
      <c r="B18" s="6" t="s">
        <v>70</v>
      </c>
    </row>
    <row r="19" spans="1:2" s="6" customFormat="1" ht="15" customHeight="1" x14ac:dyDescent="0.25">
      <c r="A19" s="10">
        <v>5001</v>
      </c>
      <c r="B19" s="11" t="s">
        <v>105</v>
      </c>
    </row>
    <row r="20" spans="1:2" s="6" customFormat="1" ht="15" customHeight="1" x14ac:dyDescent="0.25">
      <c r="A20" s="4">
        <v>26002</v>
      </c>
      <c r="B20" s="5" t="s">
        <v>23</v>
      </c>
    </row>
    <row r="21" spans="1:2" s="6" customFormat="1" ht="15" customHeight="1" x14ac:dyDescent="0.25">
      <c r="A21" s="4">
        <v>43001</v>
      </c>
      <c r="B21" s="5" t="s">
        <v>64</v>
      </c>
    </row>
    <row r="22" spans="1:2" s="6" customFormat="1" ht="15" customHeight="1" x14ac:dyDescent="0.25">
      <c r="A22" s="4">
        <v>41001</v>
      </c>
      <c r="B22" s="5" t="s">
        <v>43</v>
      </c>
    </row>
    <row r="23" spans="1:2" s="6" customFormat="1" ht="15" customHeight="1" x14ac:dyDescent="0.25">
      <c r="A23" s="4">
        <v>28001</v>
      </c>
      <c r="B23" s="5" t="s">
        <v>28</v>
      </c>
    </row>
    <row r="24" spans="1:2" s="6" customFormat="1" ht="15" customHeight="1" x14ac:dyDescent="0.25">
      <c r="A24" s="4">
        <v>60001</v>
      </c>
      <c r="B24" s="5" t="s">
        <v>30</v>
      </c>
    </row>
    <row r="25" spans="1:2" s="6" customFormat="1" ht="15" customHeight="1" x14ac:dyDescent="0.25">
      <c r="A25" s="4">
        <v>7001</v>
      </c>
      <c r="B25" s="5" t="s">
        <v>40</v>
      </c>
    </row>
    <row r="26" spans="1:2" s="6" customFormat="1" ht="15" customHeight="1" x14ac:dyDescent="0.25">
      <c r="A26" s="4">
        <v>39001</v>
      </c>
      <c r="B26" s="5" t="s">
        <v>36</v>
      </c>
    </row>
    <row r="27" spans="1:2" s="6" customFormat="1" ht="15" customHeight="1" x14ac:dyDescent="0.25">
      <c r="A27" s="4">
        <v>12002</v>
      </c>
      <c r="B27" s="5" t="s">
        <v>47</v>
      </c>
    </row>
    <row r="28" spans="1:2" s="6" customFormat="1" ht="15" customHeight="1" x14ac:dyDescent="0.25">
      <c r="A28" s="4">
        <v>50005</v>
      </c>
      <c r="B28" s="5" t="s">
        <v>65</v>
      </c>
    </row>
    <row r="29" spans="1:2" s="6" customFormat="1" ht="15" customHeight="1" x14ac:dyDescent="0.25">
      <c r="A29" s="4">
        <v>59003</v>
      </c>
      <c r="B29" s="5" t="s">
        <v>166</v>
      </c>
    </row>
    <row r="30" spans="1:2" s="6" customFormat="1" ht="15" customHeight="1" x14ac:dyDescent="0.25">
      <c r="A30" s="4">
        <v>21003</v>
      </c>
      <c r="B30" s="5" t="s">
        <v>145</v>
      </c>
    </row>
    <row r="31" spans="1:2" s="6" customFormat="1" ht="15" customHeight="1" x14ac:dyDescent="0.25">
      <c r="A31" s="4">
        <v>16001</v>
      </c>
      <c r="B31" s="5" t="s">
        <v>130</v>
      </c>
    </row>
    <row r="32" spans="1:2" s="6" customFormat="1" ht="15" customHeight="1" x14ac:dyDescent="0.25">
      <c r="A32" s="7">
        <v>61008</v>
      </c>
      <c r="B32" s="5" t="s">
        <v>114</v>
      </c>
    </row>
    <row r="33" spans="1:2" s="6" customFormat="1" ht="15" customHeight="1" x14ac:dyDescent="0.25">
      <c r="A33" s="4">
        <v>38002</v>
      </c>
      <c r="B33" s="5" t="s">
        <v>35</v>
      </c>
    </row>
    <row r="34" spans="1:2" s="6" customFormat="1" ht="15" customHeight="1" x14ac:dyDescent="0.25">
      <c r="A34" s="4">
        <v>49003</v>
      </c>
      <c r="B34" s="5" t="s">
        <v>116</v>
      </c>
    </row>
    <row r="35" spans="1:2" s="6" customFormat="1" ht="15" customHeight="1" x14ac:dyDescent="0.25">
      <c r="A35" s="4">
        <v>5006</v>
      </c>
      <c r="B35" s="5" t="s">
        <v>129</v>
      </c>
    </row>
    <row r="36" spans="1:2" s="6" customFormat="1" ht="15" customHeight="1" x14ac:dyDescent="0.25">
      <c r="A36" s="4">
        <v>19004</v>
      </c>
      <c r="B36" s="5" t="s">
        <v>73</v>
      </c>
    </row>
    <row r="37" spans="1:2" s="6" customFormat="1" ht="15" customHeight="1" x14ac:dyDescent="0.25">
      <c r="A37" s="4">
        <v>56002</v>
      </c>
      <c r="B37" s="5" t="s">
        <v>80</v>
      </c>
    </row>
    <row r="38" spans="1:2" s="6" customFormat="1" ht="15" customHeight="1" x14ac:dyDescent="0.25">
      <c r="A38" s="4">
        <v>51001</v>
      </c>
      <c r="B38" s="5" t="s">
        <v>95</v>
      </c>
    </row>
    <row r="39" spans="1:2" s="6" customFormat="1" ht="15" customHeight="1" x14ac:dyDescent="0.25">
      <c r="A39" s="4">
        <v>64002</v>
      </c>
      <c r="B39" s="5" t="s">
        <v>15</v>
      </c>
    </row>
    <row r="40" spans="1:2" s="6" customFormat="1" ht="15" customHeight="1" x14ac:dyDescent="0.25">
      <c r="A40" s="4">
        <v>20001</v>
      </c>
      <c r="B40" s="5" t="s">
        <v>4</v>
      </c>
    </row>
    <row r="41" spans="1:2" s="6" customFormat="1" ht="15" customHeight="1" x14ac:dyDescent="0.25">
      <c r="A41" s="10">
        <v>23001</v>
      </c>
      <c r="B41" s="11" t="s">
        <v>127</v>
      </c>
    </row>
    <row r="42" spans="1:2" s="6" customFormat="1" ht="15" customHeight="1" x14ac:dyDescent="0.25">
      <c r="A42" s="4">
        <v>22005</v>
      </c>
      <c r="B42" s="5" t="s">
        <v>87</v>
      </c>
    </row>
    <row r="43" spans="1:2" s="6" customFormat="1" ht="15" customHeight="1" x14ac:dyDescent="0.25">
      <c r="A43" s="10">
        <v>16002</v>
      </c>
      <c r="B43" s="11" t="s">
        <v>91</v>
      </c>
    </row>
    <row r="44" spans="1:2" s="6" customFormat="1" ht="15" customHeight="1" x14ac:dyDescent="0.25">
      <c r="A44" s="4">
        <v>61007</v>
      </c>
      <c r="B44" s="5" t="s">
        <v>34</v>
      </c>
    </row>
    <row r="45" spans="1:2" s="8" customFormat="1" ht="15" customHeight="1" x14ac:dyDescent="0.25">
      <c r="A45" s="4">
        <v>5003</v>
      </c>
      <c r="B45" s="5" t="s">
        <v>131</v>
      </c>
    </row>
    <row r="46" spans="1:2" s="6" customFormat="1" ht="15" customHeight="1" x14ac:dyDescent="0.25">
      <c r="A46" s="4">
        <v>28002</v>
      </c>
      <c r="B46" s="5" t="s">
        <v>57</v>
      </c>
    </row>
    <row r="47" spans="1:2" s="6" customFormat="1" ht="15" customHeight="1" x14ac:dyDescent="0.25">
      <c r="A47" s="4">
        <v>17001</v>
      </c>
      <c r="B47" s="5" t="s">
        <v>27</v>
      </c>
    </row>
    <row r="48" spans="1:2" s="6" customFormat="1" ht="15" customHeight="1" x14ac:dyDescent="0.25">
      <c r="A48" s="4">
        <v>44001</v>
      </c>
      <c r="B48" s="5" t="s">
        <v>83</v>
      </c>
    </row>
    <row r="49" spans="1:2" s="6" customFormat="1" ht="15" customHeight="1" x14ac:dyDescent="0.25">
      <c r="A49" s="4">
        <v>46002</v>
      </c>
      <c r="B49" s="5" t="s">
        <v>108</v>
      </c>
    </row>
    <row r="50" spans="1:2" s="6" customFormat="1" ht="15" customHeight="1" x14ac:dyDescent="0.25">
      <c r="A50" s="7">
        <v>24004</v>
      </c>
      <c r="B50" s="5" t="s">
        <v>134</v>
      </c>
    </row>
    <row r="51" spans="1:2" s="6" customFormat="1" ht="15" customHeight="1" x14ac:dyDescent="0.25">
      <c r="A51" s="4">
        <v>50003</v>
      </c>
      <c r="B51" s="5" t="s">
        <v>38</v>
      </c>
    </row>
    <row r="52" spans="1:2" s="6" customFormat="1" ht="15" customHeight="1" x14ac:dyDescent="0.25">
      <c r="A52" s="4">
        <v>14001</v>
      </c>
      <c r="B52" s="5" t="s">
        <v>117</v>
      </c>
    </row>
    <row r="53" spans="1:2" s="6" customFormat="1" ht="15" customHeight="1" x14ac:dyDescent="0.25">
      <c r="A53" s="4">
        <v>6002</v>
      </c>
      <c r="B53" s="5" t="s">
        <v>85</v>
      </c>
    </row>
    <row r="54" spans="1:2" s="6" customFormat="1" ht="15" customHeight="1" x14ac:dyDescent="0.25">
      <c r="A54" s="4">
        <v>33001</v>
      </c>
      <c r="B54" s="5" t="s">
        <v>78</v>
      </c>
    </row>
    <row r="55" spans="1:2" s="6" customFormat="1" ht="15" customHeight="1" x14ac:dyDescent="0.25">
      <c r="A55" s="4">
        <v>49004</v>
      </c>
      <c r="B55" s="5" t="s">
        <v>110</v>
      </c>
    </row>
    <row r="56" spans="1:2" s="6" customFormat="1" ht="15" customHeight="1" x14ac:dyDescent="0.25">
      <c r="A56" s="4">
        <v>63001</v>
      </c>
      <c r="B56" s="5" t="s">
        <v>26</v>
      </c>
    </row>
    <row r="57" spans="1:2" s="6" customFormat="1" ht="15" customHeight="1" x14ac:dyDescent="0.25">
      <c r="A57" s="4">
        <v>53001</v>
      </c>
      <c r="B57" s="5" t="s">
        <v>39</v>
      </c>
    </row>
    <row r="58" spans="1:2" s="6" customFormat="1" ht="15" customHeight="1" x14ac:dyDescent="0.25">
      <c r="A58" s="4">
        <v>26004</v>
      </c>
      <c r="B58" s="5" t="s">
        <v>123</v>
      </c>
    </row>
    <row r="59" spans="1:2" s="6" customFormat="1" ht="15" customHeight="1" x14ac:dyDescent="0.25">
      <c r="A59" s="7">
        <v>6006</v>
      </c>
      <c r="B59" s="5" t="s">
        <v>67</v>
      </c>
    </row>
    <row r="60" spans="1:2" s="6" customFormat="1" ht="15" customHeight="1" x14ac:dyDescent="0.25">
      <c r="A60" s="4">
        <v>27001</v>
      </c>
      <c r="B60" s="5" t="s">
        <v>44</v>
      </c>
    </row>
    <row r="61" spans="1:2" s="6" customFormat="1" ht="15" customHeight="1" x14ac:dyDescent="0.25">
      <c r="A61" s="4">
        <v>28003</v>
      </c>
      <c r="B61" s="5" t="s">
        <v>53</v>
      </c>
    </row>
    <row r="62" spans="1:2" s="6" customFormat="1" ht="15" customHeight="1" x14ac:dyDescent="0.25">
      <c r="A62" s="4">
        <v>30001</v>
      </c>
      <c r="B62" s="5" t="s">
        <v>66</v>
      </c>
    </row>
    <row r="63" spans="1:2" s="6" customFormat="1" ht="15" customHeight="1" x14ac:dyDescent="0.25">
      <c r="A63" s="4">
        <v>31001</v>
      </c>
      <c r="B63" s="5" t="s">
        <v>132</v>
      </c>
    </row>
    <row r="64" spans="1:2" s="6" customFormat="1" ht="15" customHeight="1" x14ac:dyDescent="0.25">
      <c r="A64" s="10">
        <v>41002</v>
      </c>
      <c r="B64" s="11" t="s">
        <v>31</v>
      </c>
    </row>
    <row r="65" spans="1:2" s="6" customFormat="1" ht="15" customHeight="1" x14ac:dyDescent="0.25">
      <c r="A65" s="4">
        <v>14002</v>
      </c>
      <c r="B65" s="5" t="s">
        <v>115</v>
      </c>
    </row>
    <row r="66" spans="1:2" s="6" customFormat="1" ht="15" customHeight="1" x14ac:dyDescent="0.25">
      <c r="A66" s="4">
        <v>10001</v>
      </c>
      <c r="B66" s="5" t="s">
        <v>13</v>
      </c>
    </row>
    <row r="67" spans="1:2" s="6" customFormat="1" ht="15" customHeight="1" x14ac:dyDescent="0.25">
      <c r="A67" s="4">
        <v>34002</v>
      </c>
      <c r="B67" s="5" t="s">
        <v>135</v>
      </c>
    </row>
    <row r="68" spans="1:2" s="6" customFormat="1" ht="15" customHeight="1" x14ac:dyDescent="0.25">
      <c r="A68" s="4">
        <v>51002</v>
      </c>
      <c r="B68" s="5" t="s">
        <v>79</v>
      </c>
    </row>
    <row r="69" spans="1:2" s="6" customFormat="1" ht="15" customHeight="1" x14ac:dyDescent="0.25">
      <c r="A69" s="7">
        <v>56006</v>
      </c>
      <c r="B69" s="5" t="s">
        <v>136</v>
      </c>
    </row>
    <row r="70" spans="1:2" s="6" customFormat="1" ht="15" customHeight="1" x14ac:dyDescent="0.25">
      <c r="A70" s="10">
        <v>23002</v>
      </c>
      <c r="B70" s="11" t="s">
        <v>107</v>
      </c>
    </row>
    <row r="71" spans="1:2" s="6" customFormat="1" ht="15" customHeight="1" x14ac:dyDescent="0.25">
      <c r="A71" s="4">
        <v>53002</v>
      </c>
      <c r="B71" s="5" t="s">
        <v>17</v>
      </c>
    </row>
    <row r="72" spans="1:2" s="6" customFormat="1" ht="15" customHeight="1" x14ac:dyDescent="0.25">
      <c r="A72" s="4">
        <v>48003</v>
      </c>
      <c r="B72" s="5" t="s">
        <v>86</v>
      </c>
    </row>
    <row r="73" spans="1:2" s="6" customFormat="1" ht="15" customHeight="1" x14ac:dyDescent="0.25">
      <c r="A73" s="4">
        <v>2002</v>
      </c>
      <c r="B73" s="5" t="s">
        <v>104</v>
      </c>
    </row>
    <row r="74" spans="1:2" s="6" customFormat="1" ht="15" customHeight="1" x14ac:dyDescent="0.25">
      <c r="A74" s="7">
        <v>22006</v>
      </c>
      <c r="B74" s="5" t="s">
        <v>137</v>
      </c>
    </row>
    <row r="75" spans="1:2" s="6" customFormat="1" ht="15" customHeight="1" x14ac:dyDescent="0.25">
      <c r="A75" s="7">
        <v>13003</v>
      </c>
      <c r="B75" s="5" t="s">
        <v>90</v>
      </c>
    </row>
    <row r="76" spans="1:2" s="6" customFormat="1" ht="15" customHeight="1" x14ac:dyDescent="0.25">
      <c r="A76" s="4">
        <v>2003</v>
      </c>
      <c r="B76" s="5" t="s">
        <v>16</v>
      </c>
    </row>
    <row r="77" spans="1:2" s="6" customFormat="1" ht="15" customHeight="1" x14ac:dyDescent="0.25">
      <c r="A77" s="4">
        <v>37003</v>
      </c>
      <c r="B77" s="5" t="s">
        <v>22</v>
      </c>
    </row>
    <row r="78" spans="1:2" s="6" customFormat="1" ht="15" customHeight="1" x14ac:dyDescent="0.25">
      <c r="A78" s="7">
        <v>35002</v>
      </c>
      <c r="B78" s="5" t="s">
        <v>14</v>
      </c>
    </row>
    <row r="79" spans="1:2" s="6" customFormat="1" ht="15" customHeight="1" x14ac:dyDescent="0.25">
      <c r="A79" s="4">
        <v>7002</v>
      </c>
      <c r="B79" s="5" t="s">
        <v>62</v>
      </c>
    </row>
    <row r="80" spans="1:2" s="6" customFormat="1" ht="15" customHeight="1" x14ac:dyDescent="0.25">
      <c r="A80" s="4">
        <v>38003</v>
      </c>
      <c r="B80" s="5" t="s">
        <v>88</v>
      </c>
    </row>
    <row r="81" spans="1:2" s="6" customFormat="1" ht="15" customHeight="1" x14ac:dyDescent="0.25">
      <c r="A81" s="4">
        <v>45005</v>
      </c>
      <c r="B81" s="5" t="s">
        <v>60</v>
      </c>
    </row>
    <row r="82" spans="1:2" s="6" customFormat="1" ht="15" customHeight="1" x14ac:dyDescent="0.25">
      <c r="A82" s="4">
        <v>40001</v>
      </c>
      <c r="B82" s="5" t="s">
        <v>72</v>
      </c>
    </row>
    <row r="83" spans="1:2" s="6" customFormat="1" ht="15" customHeight="1" x14ac:dyDescent="0.25">
      <c r="A83" s="4">
        <v>52004</v>
      </c>
      <c r="B83" s="5" t="s">
        <v>41</v>
      </c>
    </row>
    <row r="84" spans="1:2" s="6" customFormat="1" ht="15" customHeight="1" x14ac:dyDescent="0.25">
      <c r="A84" s="4">
        <v>41004</v>
      </c>
      <c r="B84" s="5" t="s">
        <v>25</v>
      </c>
    </row>
    <row r="85" spans="1:2" s="6" customFormat="1" ht="15" customHeight="1" x14ac:dyDescent="0.25">
      <c r="A85" s="4">
        <v>44002</v>
      </c>
      <c r="B85" s="5" t="s">
        <v>92</v>
      </c>
    </row>
    <row r="86" spans="1:2" s="6" customFormat="1" ht="15" customHeight="1" x14ac:dyDescent="0.25">
      <c r="A86" s="4">
        <v>42001</v>
      </c>
      <c r="B86" s="5" t="s">
        <v>63</v>
      </c>
    </row>
    <row r="87" spans="1:2" s="6" customFormat="1" ht="15" customHeight="1" x14ac:dyDescent="0.25">
      <c r="A87" s="4">
        <v>39002</v>
      </c>
      <c r="B87" s="5" t="s">
        <v>138</v>
      </c>
    </row>
    <row r="88" spans="1:2" s="6" customFormat="1" ht="15" customHeight="1" x14ac:dyDescent="0.25">
      <c r="A88" s="4">
        <v>60003</v>
      </c>
      <c r="B88" s="5" t="s">
        <v>77</v>
      </c>
    </row>
    <row r="89" spans="1:2" s="6" customFormat="1" ht="15" customHeight="1" x14ac:dyDescent="0.25">
      <c r="A89" s="4">
        <v>43007</v>
      </c>
      <c r="B89" s="5" t="s">
        <v>139</v>
      </c>
    </row>
    <row r="90" spans="1:2" s="6" customFormat="1" ht="15" customHeight="1" x14ac:dyDescent="0.25">
      <c r="A90" s="4">
        <v>15001</v>
      </c>
      <c r="B90" s="5" t="s">
        <v>140</v>
      </c>
    </row>
    <row r="91" spans="1:2" s="6" customFormat="1" ht="15" customHeight="1" x14ac:dyDescent="0.25">
      <c r="A91" s="4">
        <v>15002</v>
      </c>
      <c r="B91" s="5" t="s">
        <v>141</v>
      </c>
    </row>
    <row r="92" spans="1:2" s="6" customFormat="1" ht="15" customHeight="1" x14ac:dyDescent="0.25">
      <c r="A92" s="4">
        <v>46001</v>
      </c>
      <c r="B92" s="5" t="s">
        <v>122</v>
      </c>
    </row>
    <row r="93" spans="1:2" s="6" customFormat="1" ht="15" customHeight="1" x14ac:dyDescent="0.25">
      <c r="A93" s="4">
        <v>33002</v>
      </c>
      <c r="B93" s="5" t="s">
        <v>76</v>
      </c>
    </row>
    <row r="94" spans="1:2" s="6" customFormat="1" ht="15" customHeight="1" x14ac:dyDescent="0.25">
      <c r="A94" s="4">
        <v>25004</v>
      </c>
      <c r="B94" s="5" t="s">
        <v>125</v>
      </c>
    </row>
    <row r="95" spans="1:2" s="6" customFormat="1" ht="15" customHeight="1" x14ac:dyDescent="0.25">
      <c r="A95" s="9">
        <v>29004</v>
      </c>
      <c r="B95" s="6" t="s">
        <v>89</v>
      </c>
    </row>
    <row r="96" spans="1:2" s="6" customFormat="1" ht="15" customHeight="1" x14ac:dyDescent="0.25">
      <c r="A96" s="4">
        <v>17002</v>
      </c>
      <c r="B96" s="5" t="s">
        <v>103</v>
      </c>
    </row>
    <row r="97" spans="1:2" s="6" customFormat="1" ht="15" customHeight="1" x14ac:dyDescent="0.25">
      <c r="A97" s="4">
        <v>62006</v>
      </c>
      <c r="B97" s="5" t="s">
        <v>96</v>
      </c>
    </row>
    <row r="98" spans="1:2" s="6" customFormat="1" ht="15" customHeight="1" x14ac:dyDescent="0.25">
      <c r="A98" s="4">
        <v>43002</v>
      </c>
      <c r="B98" s="5" t="s">
        <v>59</v>
      </c>
    </row>
    <row r="99" spans="1:2" s="6" customFormat="1" ht="15" customHeight="1" x14ac:dyDescent="0.25">
      <c r="A99" s="4">
        <v>17003</v>
      </c>
      <c r="B99" s="5" t="s">
        <v>61</v>
      </c>
    </row>
    <row r="100" spans="1:2" s="6" customFormat="1" ht="15" customHeight="1" x14ac:dyDescent="0.25">
      <c r="A100" s="4">
        <v>51003</v>
      </c>
      <c r="B100" s="5" t="s">
        <v>99</v>
      </c>
    </row>
    <row r="101" spans="1:2" s="6" customFormat="1" ht="15" customHeight="1" x14ac:dyDescent="0.25">
      <c r="A101" s="4">
        <v>9002</v>
      </c>
      <c r="B101" s="5" t="s">
        <v>121</v>
      </c>
    </row>
    <row r="102" spans="1:2" s="6" customFormat="1" ht="15" customHeight="1" x14ac:dyDescent="0.25">
      <c r="A102" s="7">
        <v>56007</v>
      </c>
      <c r="B102" s="5" t="s">
        <v>56</v>
      </c>
    </row>
    <row r="103" spans="1:2" s="6" customFormat="1" ht="15" customHeight="1" x14ac:dyDescent="0.25">
      <c r="A103" s="10">
        <v>23003</v>
      </c>
      <c r="B103" s="11" t="s">
        <v>100</v>
      </c>
    </row>
    <row r="104" spans="1:2" s="6" customFormat="1" ht="15" customHeight="1" x14ac:dyDescent="0.25">
      <c r="A104" s="10">
        <v>65001</v>
      </c>
      <c r="B104" s="11" t="s">
        <v>146</v>
      </c>
    </row>
    <row r="105" spans="1:2" s="6" customFormat="1" ht="15" customHeight="1" x14ac:dyDescent="0.25">
      <c r="A105" s="4">
        <v>39006</v>
      </c>
      <c r="B105" s="5" t="s">
        <v>148</v>
      </c>
    </row>
    <row r="106" spans="1:2" s="6" customFormat="1" ht="15" customHeight="1" x14ac:dyDescent="0.25">
      <c r="A106" s="4">
        <v>60004</v>
      </c>
      <c r="B106" s="5" t="s">
        <v>126</v>
      </c>
    </row>
    <row r="107" spans="1:2" s="6" customFormat="1" ht="15" customHeight="1" x14ac:dyDescent="0.25">
      <c r="A107" s="4">
        <v>33003</v>
      </c>
      <c r="B107" s="5" t="s">
        <v>33</v>
      </c>
    </row>
    <row r="108" spans="1:2" s="6" customFormat="1" ht="15" customHeight="1" x14ac:dyDescent="0.25">
      <c r="A108" s="4">
        <v>32002</v>
      </c>
      <c r="B108" s="5" t="s">
        <v>102</v>
      </c>
    </row>
    <row r="109" spans="1:2" s="6" customFormat="1" ht="15" customHeight="1" x14ac:dyDescent="0.25">
      <c r="A109" s="4">
        <v>1001</v>
      </c>
      <c r="B109" s="5" t="s">
        <v>11</v>
      </c>
    </row>
    <row r="110" spans="1:2" s="6" customFormat="1" ht="15" customHeight="1" x14ac:dyDescent="0.25">
      <c r="A110" s="7">
        <v>11005</v>
      </c>
      <c r="B110" s="5" t="s">
        <v>142</v>
      </c>
    </row>
    <row r="111" spans="1:2" s="6" customFormat="1" ht="15" customHeight="1" x14ac:dyDescent="0.25">
      <c r="A111" s="4">
        <v>51004</v>
      </c>
      <c r="B111" s="5" t="s">
        <v>109</v>
      </c>
    </row>
    <row r="112" spans="1:2" s="6" customFormat="1" ht="15" customHeight="1" x14ac:dyDescent="0.25">
      <c r="A112" s="4">
        <v>56004</v>
      </c>
      <c r="B112" s="5" t="s">
        <v>54</v>
      </c>
    </row>
    <row r="113" spans="1:2" s="6" customFormat="1" ht="15" customHeight="1" x14ac:dyDescent="0.25">
      <c r="A113" s="4">
        <v>54004</v>
      </c>
      <c r="B113" s="5" t="s">
        <v>69</v>
      </c>
    </row>
    <row r="114" spans="1:2" s="6" customFormat="1" ht="15" customHeight="1" x14ac:dyDescent="0.25">
      <c r="A114" s="4">
        <v>55005</v>
      </c>
      <c r="B114" s="5" t="s">
        <v>75</v>
      </c>
    </row>
    <row r="115" spans="1:2" s="6" customFormat="1" ht="15" customHeight="1" x14ac:dyDescent="0.25">
      <c r="A115" s="4">
        <v>4003</v>
      </c>
      <c r="B115" s="5" t="s">
        <v>71</v>
      </c>
    </row>
    <row r="116" spans="1:2" s="6" customFormat="1" ht="15" customHeight="1" x14ac:dyDescent="0.25">
      <c r="A116" s="4">
        <v>62005</v>
      </c>
      <c r="B116" s="5" t="s">
        <v>94</v>
      </c>
    </row>
    <row r="117" spans="1:2" s="6" customFormat="1" ht="15" customHeight="1" x14ac:dyDescent="0.25">
      <c r="A117" s="4">
        <v>49005</v>
      </c>
      <c r="B117" s="5" t="s">
        <v>19</v>
      </c>
    </row>
    <row r="118" spans="1:2" s="6" customFormat="1" ht="15" customHeight="1" x14ac:dyDescent="0.25">
      <c r="A118" s="4">
        <v>5005</v>
      </c>
      <c r="B118" s="5" t="s">
        <v>120</v>
      </c>
    </row>
    <row r="119" spans="1:2" s="6" customFormat="1" ht="15" customHeight="1" x14ac:dyDescent="0.25">
      <c r="A119" s="4">
        <v>54002</v>
      </c>
      <c r="B119" s="5" t="s">
        <v>18</v>
      </c>
    </row>
    <row r="120" spans="1:2" s="6" customFormat="1" ht="15" customHeight="1" x14ac:dyDescent="0.25">
      <c r="A120" s="4">
        <v>15003</v>
      </c>
      <c r="B120" s="5" t="s">
        <v>8</v>
      </c>
    </row>
    <row r="121" spans="1:2" s="6" customFormat="1" ht="15" customHeight="1" x14ac:dyDescent="0.25">
      <c r="A121" s="4">
        <v>26005</v>
      </c>
      <c r="B121" s="5" t="s">
        <v>5</v>
      </c>
    </row>
    <row r="122" spans="1:2" s="6" customFormat="1" ht="15" customHeight="1" x14ac:dyDescent="0.25">
      <c r="A122" s="4">
        <v>40002</v>
      </c>
      <c r="B122" s="5" t="s">
        <v>118</v>
      </c>
    </row>
    <row r="123" spans="1:2" s="6" customFormat="1" ht="15" customHeight="1" x14ac:dyDescent="0.25">
      <c r="A123" s="10">
        <v>57001</v>
      </c>
      <c r="B123" s="11" t="s">
        <v>84</v>
      </c>
    </row>
    <row r="124" spans="1:2" s="6" customFormat="1" ht="15" customHeight="1" x14ac:dyDescent="0.25">
      <c r="A124" s="4">
        <v>54006</v>
      </c>
      <c r="B124" s="5" t="s">
        <v>42</v>
      </c>
    </row>
    <row r="125" spans="1:2" s="6" customFormat="1" ht="15" customHeight="1" x14ac:dyDescent="0.25">
      <c r="A125" s="10">
        <v>41005</v>
      </c>
      <c r="B125" s="11" t="s">
        <v>12</v>
      </c>
    </row>
    <row r="126" spans="1:2" s="6" customFormat="1" ht="15" customHeight="1" x14ac:dyDescent="0.25">
      <c r="A126" s="4">
        <v>20003</v>
      </c>
      <c r="B126" s="5" t="s">
        <v>6</v>
      </c>
    </row>
    <row r="127" spans="1:2" s="6" customFormat="1" ht="15" customHeight="1" x14ac:dyDescent="0.25">
      <c r="A127" s="4">
        <v>66001</v>
      </c>
      <c r="B127" s="5" t="s">
        <v>9</v>
      </c>
    </row>
    <row r="128" spans="1:2" s="6" customFormat="1" ht="15" customHeight="1" x14ac:dyDescent="0.25">
      <c r="A128" s="4">
        <v>33005</v>
      </c>
      <c r="B128" s="5" t="s">
        <v>45</v>
      </c>
    </row>
    <row r="129" spans="1:2" s="6" customFormat="1" ht="15" customHeight="1" x14ac:dyDescent="0.25">
      <c r="A129" s="4">
        <v>49006</v>
      </c>
      <c r="B129" s="5" t="s">
        <v>119</v>
      </c>
    </row>
    <row r="130" spans="1:2" s="6" customFormat="1" ht="15" customHeight="1" x14ac:dyDescent="0.25">
      <c r="A130" s="4">
        <v>13001</v>
      </c>
      <c r="B130" s="5" t="s">
        <v>113</v>
      </c>
    </row>
    <row r="131" spans="1:2" s="6" customFormat="1" ht="15" customHeight="1" x14ac:dyDescent="0.25">
      <c r="A131" s="10">
        <v>60006</v>
      </c>
      <c r="B131" s="11" t="s">
        <v>143</v>
      </c>
    </row>
    <row r="132" spans="1:2" s="6" customFormat="1" ht="15" customHeight="1" x14ac:dyDescent="0.25">
      <c r="A132" s="4">
        <v>11004</v>
      </c>
      <c r="B132" s="5" t="s">
        <v>7</v>
      </c>
    </row>
    <row r="133" spans="1:2" s="6" customFormat="1" ht="15" customHeight="1" x14ac:dyDescent="0.25">
      <c r="A133" s="4">
        <v>51005</v>
      </c>
      <c r="B133" s="5" t="s">
        <v>51</v>
      </c>
    </row>
    <row r="134" spans="1:2" s="6" customFormat="1" ht="15" customHeight="1" x14ac:dyDescent="0.25">
      <c r="A134" s="4">
        <v>6005</v>
      </c>
      <c r="B134" s="5" t="s">
        <v>24</v>
      </c>
    </row>
    <row r="135" spans="1:2" s="6" customFormat="1" ht="15" customHeight="1" x14ac:dyDescent="0.25">
      <c r="A135" s="4">
        <v>14004</v>
      </c>
      <c r="B135" s="5" t="s">
        <v>111</v>
      </c>
    </row>
    <row r="136" spans="1:2" s="6" customFormat="1" ht="15" customHeight="1" x14ac:dyDescent="0.25">
      <c r="A136" s="4">
        <v>18003</v>
      </c>
      <c r="B136" s="5" t="s">
        <v>49</v>
      </c>
    </row>
    <row r="137" spans="1:2" s="6" customFormat="1" ht="15" customHeight="1" x14ac:dyDescent="0.25">
      <c r="A137" s="4">
        <v>14005</v>
      </c>
      <c r="B137" s="5" t="s">
        <v>128</v>
      </c>
    </row>
    <row r="138" spans="1:2" s="6" customFormat="1" ht="15" customHeight="1" x14ac:dyDescent="0.25">
      <c r="A138" s="4">
        <v>18005</v>
      </c>
      <c r="B138" s="5" t="s">
        <v>46</v>
      </c>
    </row>
    <row r="139" spans="1:2" s="6" customFormat="1" ht="15" customHeight="1" x14ac:dyDescent="0.25">
      <c r="A139" s="4">
        <v>36002</v>
      </c>
      <c r="B139" s="5" t="s">
        <v>93</v>
      </c>
    </row>
    <row r="140" spans="1:2" s="6" customFormat="1" ht="15" customHeight="1" x14ac:dyDescent="0.25">
      <c r="A140" s="4">
        <v>49007</v>
      </c>
      <c r="B140" s="5" t="s">
        <v>98</v>
      </c>
    </row>
    <row r="141" spans="1:2" s="6" customFormat="1" ht="15" customHeight="1" x14ac:dyDescent="0.25">
      <c r="A141" s="4">
        <v>1003</v>
      </c>
      <c r="B141" s="5" t="s">
        <v>55</v>
      </c>
    </row>
    <row r="142" spans="1:2" s="6" customFormat="1" ht="15" customHeight="1" x14ac:dyDescent="0.25">
      <c r="A142" s="4">
        <v>47001</v>
      </c>
      <c r="B142" s="5" t="s">
        <v>10</v>
      </c>
    </row>
    <row r="143" spans="1:2" s="6" customFormat="1" ht="15" customHeight="1" x14ac:dyDescent="0.25">
      <c r="A143" s="4">
        <v>12003</v>
      </c>
      <c r="B143" s="5" t="s">
        <v>58</v>
      </c>
    </row>
    <row r="144" spans="1:2" s="6" customFormat="1" ht="15" customHeight="1" x14ac:dyDescent="0.25">
      <c r="A144" s="4">
        <v>54007</v>
      </c>
      <c r="B144" s="5" t="s">
        <v>29</v>
      </c>
    </row>
    <row r="145" spans="1:2" s="6" customFormat="1" ht="15" customHeight="1" x14ac:dyDescent="0.25">
      <c r="A145" s="4">
        <v>59002</v>
      </c>
      <c r="B145" s="5" t="s">
        <v>74</v>
      </c>
    </row>
    <row r="146" spans="1:2" s="6" customFormat="1" ht="15" customHeight="1" x14ac:dyDescent="0.25">
      <c r="A146" s="7">
        <v>2006</v>
      </c>
      <c r="B146" s="5" t="s">
        <v>144</v>
      </c>
    </row>
    <row r="147" spans="1:2" s="6" customFormat="1" ht="15" customHeight="1" x14ac:dyDescent="0.25">
      <c r="A147" s="4">
        <v>55004</v>
      </c>
      <c r="B147" s="5" t="s">
        <v>48</v>
      </c>
    </row>
    <row r="148" spans="1:2" s="6" customFormat="1" ht="15" customHeight="1" x14ac:dyDescent="0.25">
      <c r="A148" s="4">
        <v>63003</v>
      </c>
      <c r="B148" s="5" t="s">
        <v>106</v>
      </c>
    </row>
  </sheetData>
  <sheetProtection algorithmName="SHA-512" hashValue="nDxCHh83LW85njk4hfo31EWqpleUOYWDUGYshAScTQu1HM5V8xJU5a3asazr1WwJ6TVR3Y0UWxw5EPKP1tSbtw==" saltValue="eDQgvB+1HiATSALHdWQMSA==" spinCount="100000" sheet="1" selectLockedCells="1"/>
  <phoneticPr fontId="3" type="noConversion"/>
  <printOptions horizontalCentered="1" gridLines="1" gridLinesSet="0"/>
  <pageMargins left="0.25" right="0.25" top="0.75" bottom="1" header="0" footer="0"/>
  <pageSetup paperSize="5" scale="70" orientation="landscape" horizontalDpi="4294967292" verticalDpi="300" r:id="rId1"/>
  <headerFooter alignWithMargins="0">
    <oddHeader>&amp;C&amp;"Arial,Bold"SCHOOL DISTRICT LEVIES
2014 PAYABLE 2015</oddHeader>
    <oddFooter xml:space="preserve">&amp;L* Denotes not applicable to entire school district valuations or includes additional valuations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BE4FA-6B79-4598-86C7-D7EF80BA60A7}">
  <dimension ref="A1:C149"/>
  <sheetViews>
    <sheetView workbookViewId="0">
      <pane ySplit="1" topLeftCell="A2" activePane="bottomLeft" state="frozen"/>
      <selection pane="bottomLeft"/>
    </sheetView>
  </sheetViews>
  <sheetFormatPr defaultRowHeight="15" x14ac:dyDescent="0.25"/>
  <cols>
    <col min="1" max="1" width="8.28515625" bestFit="1" customWidth="1"/>
    <col min="2" max="2" width="28.140625" bestFit="1" customWidth="1"/>
    <col min="3" max="3" width="14" bestFit="1" customWidth="1"/>
  </cols>
  <sheetData>
    <row r="1" spans="1:3" ht="30" x14ac:dyDescent="0.25">
      <c r="A1" s="51" t="s">
        <v>167</v>
      </c>
      <c r="B1" s="51" t="s">
        <v>168</v>
      </c>
      <c r="C1" s="51" t="s">
        <v>169</v>
      </c>
    </row>
    <row r="2" spans="1:3" x14ac:dyDescent="0.25">
      <c r="A2">
        <v>6001</v>
      </c>
      <c r="B2" t="s">
        <v>170</v>
      </c>
      <c r="C2" s="52">
        <v>75130</v>
      </c>
    </row>
    <row r="3" spans="1:3" x14ac:dyDescent="0.25">
      <c r="A3">
        <v>58003</v>
      </c>
      <c r="B3" t="s">
        <v>171</v>
      </c>
      <c r="C3" s="52">
        <v>66554</v>
      </c>
    </row>
    <row r="4" spans="1:3" x14ac:dyDescent="0.25">
      <c r="A4">
        <v>61001</v>
      </c>
      <c r="B4" t="s">
        <v>172</v>
      </c>
      <c r="C4" s="52">
        <v>61669</v>
      </c>
    </row>
    <row r="5" spans="1:3" x14ac:dyDescent="0.25">
      <c r="A5">
        <v>11001</v>
      </c>
      <c r="B5" t="s">
        <v>173</v>
      </c>
      <c r="C5" s="52">
        <v>77423</v>
      </c>
    </row>
    <row r="6" spans="1:3" x14ac:dyDescent="0.25">
      <c r="A6">
        <v>38001</v>
      </c>
      <c r="B6" t="s">
        <v>174</v>
      </c>
      <c r="C6" s="52">
        <v>69141</v>
      </c>
    </row>
    <row r="7" spans="1:3" x14ac:dyDescent="0.25">
      <c r="A7">
        <v>21001</v>
      </c>
      <c r="B7" t="s">
        <v>175</v>
      </c>
      <c r="C7" s="52">
        <v>63168</v>
      </c>
    </row>
    <row r="8" spans="1:3" x14ac:dyDescent="0.25">
      <c r="A8">
        <v>4001</v>
      </c>
      <c r="B8" t="s">
        <v>176</v>
      </c>
      <c r="C8" s="52">
        <v>63577</v>
      </c>
    </row>
    <row r="9" spans="1:3" x14ac:dyDescent="0.25">
      <c r="A9">
        <v>49001</v>
      </c>
      <c r="B9" t="s">
        <v>177</v>
      </c>
      <c r="C9" s="52">
        <v>66499</v>
      </c>
    </row>
    <row r="10" spans="1:3" x14ac:dyDescent="0.25">
      <c r="A10">
        <v>9001</v>
      </c>
      <c r="B10" t="s">
        <v>178</v>
      </c>
      <c r="C10" s="52">
        <v>67154</v>
      </c>
    </row>
    <row r="11" spans="1:3" x14ac:dyDescent="0.25">
      <c r="A11">
        <v>3001</v>
      </c>
      <c r="B11" t="s">
        <v>179</v>
      </c>
      <c r="C11" s="52">
        <v>67841</v>
      </c>
    </row>
    <row r="12" spans="1:3" x14ac:dyDescent="0.25">
      <c r="A12">
        <v>61002</v>
      </c>
      <c r="B12" t="s">
        <v>180</v>
      </c>
      <c r="C12" s="52">
        <v>69326</v>
      </c>
    </row>
    <row r="13" spans="1:3" x14ac:dyDescent="0.25">
      <c r="A13">
        <v>25001</v>
      </c>
      <c r="B13" t="s">
        <v>317</v>
      </c>
      <c r="C13" s="52">
        <v>57083</v>
      </c>
    </row>
    <row r="14" spans="1:3" x14ac:dyDescent="0.25">
      <c r="A14">
        <v>52001</v>
      </c>
      <c r="B14" t="s">
        <v>181</v>
      </c>
      <c r="C14" s="52">
        <v>58093</v>
      </c>
    </row>
    <row r="15" spans="1:3" x14ac:dyDescent="0.25">
      <c r="A15">
        <v>4002</v>
      </c>
      <c r="B15" t="s">
        <v>182</v>
      </c>
      <c r="C15" s="52">
        <v>64233</v>
      </c>
    </row>
    <row r="16" spans="1:3" x14ac:dyDescent="0.25">
      <c r="A16">
        <v>22001</v>
      </c>
      <c r="B16" t="s">
        <v>183</v>
      </c>
      <c r="C16" s="52">
        <v>60022</v>
      </c>
    </row>
    <row r="17" spans="1:3" x14ac:dyDescent="0.25">
      <c r="A17">
        <v>49002</v>
      </c>
      <c r="B17" t="s">
        <v>184</v>
      </c>
      <c r="C17" s="52">
        <v>85368</v>
      </c>
    </row>
    <row r="18" spans="1:3" x14ac:dyDescent="0.25">
      <c r="A18">
        <v>30003</v>
      </c>
      <c r="B18" t="s">
        <v>185</v>
      </c>
      <c r="C18" s="52">
        <v>64995</v>
      </c>
    </row>
    <row r="19" spans="1:3" x14ac:dyDescent="0.25">
      <c r="A19">
        <v>45004</v>
      </c>
      <c r="B19" t="s">
        <v>186</v>
      </c>
      <c r="C19" s="52">
        <v>64831</v>
      </c>
    </row>
    <row r="20" spans="1:3" x14ac:dyDescent="0.25">
      <c r="A20">
        <v>5001</v>
      </c>
      <c r="B20" t="s">
        <v>187</v>
      </c>
      <c r="C20" s="52">
        <v>75653</v>
      </c>
    </row>
    <row r="21" spans="1:3" x14ac:dyDescent="0.25">
      <c r="A21">
        <v>26002</v>
      </c>
      <c r="B21" t="s">
        <v>188</v>
      </c>
      <c r="C21" s="52">
        <v>72117</v>
      </c>
    </row>
    <row r="22" spans="1:3" x14ac:dyDescent="0.25">
      <c r="A22">
        <v>43001</v>
      </c>
      <c r="B22" t="s">
        <v>189</v>
      </c>
      <c r="C22" s="52">
        <v>66165</v>
      </c>
    </row>
    <row r="23" spans="1:3" x14ac:dyDescent="0.25">
      <c r="A23">
        <v>41001</v>
      </c>
      <c r="B23" t="s">
        <v>190</v>
      </c>
      <c r="C23" s="52">
        <v>67320</v>
      </c>
    </row>
    <row r="24" spans="1:3" x14ac:dyDescent="0.25">
      <c r="A24">
        <v>28001</v>
      </c>
      <c r="B24" t="s">
        <v>191</v>
      </c>
      <c r="C24" s="52">
        <v>67464</v>
      </c>
    </row>
    <row r="25" spans="1:3" x14ac:dyDescent="0.25">
      <c r="A25">
        <v>60001</v>
      </c>
      <c r="B25" t="s">
        <v>192</v>
      </c>
      <c r="C25" s="52">
        <v>69750</v>
      </c>
    </row>
    <row r="26" spans="1:3" x14ac:dyDescent="0.25">
      <c r="A26">
        <v>7001</v>
      </c>
      <c r="B26" t="s">
        <v>193</v>
      </c>
      <c r="C26" s="52">
        <v>69697</v>
      </c>
    </row>
    <row r="27" spans="1:3" x14ac:dyDescent="0.25">
      <c r="A27">
        <v>39001</v>
      </c>
      <c r="B27" t="s">
        <v>194</v>
      </c>
      <c r="C27" s="52">
        <v>76478</v>
      </c>
    </row>
    <row r="28" spans="1:3" x14ac:dyDescent="0.25">
      <c r="A28">
        <v>12002</v>
      </c>
      <c r="B28" t="s">
        <v>195</v>
      </c>
      <c r="C28" s="52">
        <v>64461</v>
      </c>
    </row>
    <row r="29" spans="1:3" x14ac:dyDescent="0.25">
      <c r="A29">
        <v>50005</v>
      </c>
      <c r="B29" t="s">
        <v>196</v>
      </c>
      <c r="C29" s="52">
        <v>62421</v>
      </c>
    </row>
    <row r="30" spans="1:3" x14ac:dyDescent="0.25">
      <c r="A30">
        <v>59003</v>
      </c>
      <c r="B30" t="s">
        <v>197</v>
      </c>
      <c r="C30" s="52">
        <v>62315</v>
      </c>
    </row>
    <row r="31" spans="1:3" x14ac:dyDescent="0.25">
      <c r="A31">
        <v>21003</v>
      </c>
      <c r="B31" t="s">
        <v>198</v>
      </c>
      <c r="C31" s="52">
        <v>62953</v>
      </c>
    </row>
    <row r="32" spans="1:3" x14ac:dyDescent="0.25">
      <c r="A32">
        <v>16001</v>
      </c>
      <c r="B32" t="s">
        <v>199</v>
      </c>
      <c r="C32" s="52">
        <v>66981</v>
      </c>
    </row>
    <row r="33" spans="1:3" x14ac:dyDescent="0.25">
      <c r="A33">
        <v>61008</v>
      </c>
      <c r="B33" t="s">
        <v>200</v>
      </c>
      <c r="C33" s="52">
        <v>75799</v>
      </c>
    </row>
    <row r="34" spans="1:3" x14ac:dyDescent="0.25">
      <c r="A34">
        <v>38002</v>
      </c>
      <c r="B34" t="s">
        <v>201</v>
      </c>
      <c r="C34" s="52">
        <v>71433</v>
      </c>
    </row>
    <row r="35" spans="1:3" x14ac:dyDescent="0.25">
      <c r="A35">
        <v>49003</v>
      </c>
      <c r="B35" t="s">
        <v>202</v>
      </c>
      <c r="C35" s="52">
        <v>65032</v>
      </c>
    </row>
    <row r="36" spans="1:3" x14ac:dyDescent="0.25">
      <c r="A36">
        <v>5006</v>
      </c>
      <c r="B36" t="s">
        <v>203</v>
      </c>
      <c r="C36" s="52">
        <v>65764</v>
      </c>
    </row>
    <row r="37" spans="1:3" x14ac:dyDescent="0.25">
      <c r="A37">
        <v>19004</v>
      </c>
      <c r="B37" t="s">
        <v>204</v>
      </c>
      <c r="C37" s="52">
        <v>66748</v>
      </c>
    </row>
    <row r="38" spans="1:3" x14ac:dyDescent="0.25">
      <c r="A38">
        <v>56002</v>
      </c>
      <c r="B38" t="s">
        <v>205</v>
      </c>
      <c r="C38" s="52">
        <v>63692</v>
      </c>
    </row>
    <row r="39" spans="1:3" x14ac:dyDescent="0.25">
      <c r="A39">
        <v>51001</v>
      </c>
      <c r="B39" t="s">
        <v>206</v>
      </c>
      <c r="C39" s="52">
        <v>78671</v>
      </c>
    </row>
    <row r="40" spans="1:3" x14ac:dyDescent="0.25">
      <c r="A40">
        <v>64002</v>
      </c>
      <c r="B40" t="s">
        <v>207</v>
      </c>
      <c r="C40" s="52">
        <v>79995</v>
      </c>
    </row>
    <row r="41" spans="1:3" x14ac:dyDescent="0.25">
      <c r="A41">
        <v>20001</v>
      </c>
      <c r="B41" t="s">
        <v>208</v>
      </c>
      <c r="C41" s="52">
        <v>80106</v>
      </c>
    </row>
    <row r="42" spans="1:3" x14ac:dyDescent="0.25">
      <c r="A42">
        <v>23001</v>
      </c>
      <c r="B42" t="s">
        <v>209</v>
      </c>
      <c r="C42" s="52">
        <v>62760</v>
      </c>
    </row>
    <row r="43" spans="1:3" x14ac:dyDescent="0.25">
      <c r="A43">
        <v>22005</v>
      </c>
      <c r="B43" t="s">
        <v>210</v>
      </c>
      <c r="C43" s="52">
        <v>64226</v>
      </c>
    </row>
    <row r="44" spans="1:3" x14ac:dyDescent="0.25">
      <c r="A44">
        <v>16002</v>
      </c>
      <c r="B44" t="s">
        <v>211</v>
      </c>
      <c r="C44" s="52">
        <v>65733</v>
      </c>
    </row>
    <row r="45" spans="1:3" x14ac:dyDescent="0.25">
      <c r="A45">
        <v>61007</v>
      </c>
      <c r="B45" t="s">
        <v>212</v>
      </c>
      <c r="C45" s="52">
        <v>63725</v>
      </c>
    </row>
    <row r="46" spans="1:3" x14ac:dyDescent="0.25">
      <c r="A46">
        <v>5003</v>
      </c>
      <c r="B46" t="s">
        <v>213</v>
      </c>
      <c r="C46" s="52">
        <v>64746</v>
      </c>
    </row>
    <row r="47" spans="1:3" x14ac:dyDescent="0.25">
      <c r="A47">
        <v>28002</v>
      </c>
      <c r="B47" t="s">
        <v>214</v>
      </c>
      <c r="C47" s="52">
        <v>71314</v>
      </c>
    </row>
    <row r="48" spans="1:3" x14ac:dyDescent="0.25">
      <c r="A48">
        <v>17001</v>
      </c>
      <c r="B48" t="s">
        <v>215</v>
      </c>
      <c r="C48" s="52">
        <v>65297</v>
      </c>
    </row>
    <row r="49" spans="1:3" x14ac:dyDescent="0.25">
      <c r="A49">
        <v>44001</v>
      </c>
      <c r="B49" t="s">
        <v>216</v>
      </c>
      <c r="C49" s="52">
        <v>65768</v>
      </c>
    </row>
    <row r="50" spans="1:3" x14ac:dyDescent="0.25">
      <c r="A50">
        <v>46002</v>
      </c>
      <c r="B50" t="s">
        <v>217</v>
      </c>
      <c r="C50" s="52">
        <v>59373</v>
      </c>
    </row>
    <row r="51" spans="1:3" x14ac:dyDescent="0.25">
      <c r="A51">
        <v>24004</v>
      </c>
      <c r="B51" t="s">
        <v>218</v>
      </c>
      <c r="C51" s="52">
        <v>66289</v>
      </c>
    </row>
    <row r="52" spans="1:3" x14ac:dyDescent="0.25">
      <c r="A52">
        <v>50003</v>
      </c>
      <c r="B52" t="s">
        <v>219</v>
      </c>
      <c r="C52" s="52">
        <v>59489</v>
      </c>
    </row>
    <row r="53" spans="1:3" x14ac:dyDescent="0.25">
      <c r="A53">
        <v>14001</v>
      </c>
      <c r="B53" t="s">
        <v>220</v>
      </c>
      <c r="C53" s="52">
        <v>69995</v>
      </c>
    </row>
    <row r="54" spans="1:3" x14ac:dyDescent="0.25">
      <c r="A54">
        <v>6002</v>
      </c>
      <c r="B54" t="s">
        <v>221</v>
      </c>
      <c r="C54" s="52">
        <v>61408</v>
      </c>
    </row>
    <row r="55" spans="1:3" x14ac:dyDescent="0.25">
      <c r="A55">
        <v>33001</v>
      </c>
      <c r="B55" t="s">
        <v>222</v>
      </c>
      <c r="C55" s="52">
        <v>73406</v>
      </c>
    </row>
    <row r="56" spans="1:3" x14ac:dyDescent="0.25">
      <c r="A56">
        <v>49004</v>
      </c>
      <c r="B56" t="s">
        <v>223</v>
      </c>
      <c r="C56" s="52">
        <v>67199</v>
      </c>
    </row>
    <row r="57" spans="1:3" x14ac:dyDescent="0.25">
      <c r="A57">
        <v>63001</v>
      </c>
      <c r="B57" t="s">
        <v>224</v>
      </c>
      <c r="C57" s="52">
        <v>63639</v>
      </c>
    </row>
    <row r="58" spans="1:3" x14ac:dyDescent="0.25">
      <c r="A58">
        <v>53001</v>
      </c>
      <c r="B58" t="s">
        <v>225</v>
      </c>
      <c r="C58" s="52">
        <v>59375</v>
      </c>
    </row>
    <row r="59" spans="1:3" x14ac:dyDescent="0.25">
      <c r="A59">
        <v>26004</v>
      </c>
      <c r="B59" t="s">
        <v>226</v>
      </c>
      <c r="C59" s="52">
        <v>68197</v>
      </c>
    </row>
    <row r="60" spans="1:3" x14ac:dyDescent="0.25">
      <c r="A60">
        <v>6006</v>
      </c>
      <c r="B60" t="s">
        <v>227</v>
      </c>
      <c r="C60" s="52">
        <v>71128</v>
      </c>
    </row>
    <row r="61" spans="1:3" x14ac:dyDescent="0.25">
      <c r="A61">
        <v>27001</v>
      </c>
      <c r="B61" t="s">
        <v>228</v>
      </c>
      <c r="C61" s="52">
        <v>64189</v>
      </c>
    </row>
    <row r="62" spans="1:3" x14ac:dyDescent="0.25">
      <c r="A62">
        <v>28003</v>
      </c>
      <c r="B62" t="s">
        <v>229</v>
      </c>
      <c r="C62" s="52">
        <v>69365</v>
      </c>
    </row>
    <row r="63" spans="1:3" x14ac:dyDescent="0.25">
      <c r="A63">
        <v>30001</v>
      </c>
      <c r="B63" t="s">
        <v>230</v>
      </c>
      <c r="C63" s="52">
        <v>60376</v>
      </c>
    </row>
    <row r="64" spans="1:3" x14ac:dyDescent="0.25">
      <c r="A64">
        <v>31001</v>
      </c>
      <c r="B64" t="s">
        <v>231</v>
      </c>
      <c r="C64" s="52">
        <v>66094</v>
      </c>
    </row>
    <row r="65" spans="1:3" x14ac:dyDescent="0.25">
      <c r="A65">
        <v>41002</v>
      </c>
      <c r="B65" t="s">
        <v>232</v>
      </c>
      <c r="C65" s="52">
        <v>72893</v>
      </c>
    </row>
    <row r="66" spans="1:3" x14ac:dyDescent="0.25">
      <c r="A66">
        <v>14002</v>
      </c>
      <c r="B66" t="s">
        <v>233</v>
      </c>
      <c r="C66" s="52">
        <v>64512</v>
      </c>
    </row>
    <row r="67" spans="1:3" x14ac:dyDescent="0.25">
      <c r="A67">
        <v>10001</v>
      </c>
      <c r="B67" t="s">
        <v>234</v>
      </c>
      <c r="C67" s="52">
        <v>59794</v>
      </c>
    </row>
    <row r="68" spans="1:3" x14ac:dyDescent="0.25">
      <c r="A68">
        <v>34002</v>
      </c>
      <c r="B68" t="s">
        <v>235</v>
      </c>
      <c r="C68" s="52">
        <v>64027</v>
      </c>
    </row>
    <row r="69" spans="1:3" x14ac:dyDescent="0.25">
      <c r="A69">
        <v>51002</v>
      </c>
      <c r="B69" t="s">
        <v>236</v>
      </c>
      <c r="C69" s="52">
        <v>66384</v>
      </c>
    </row>
    <row r="70" spans="1:3" x14ac:dyDescent="0.25">
      <c r="A70">
        <v>56006</v>
      </c>
      <c r="B70" t="s">
        <v>237</v>
      </c>
      <c r="C70" s="52">
        <v>66522</v>
      </c>
    </row>
    <row r="71" spans="1:3" x14ac:dyDescent="0.25">
      <c r="A71">
        <v>23002</v>
      </c>
      <c r="B71" t="s">
        <v>238</v>
      </c>
      <c r="C71" s="52">
        <v>59230</v>
      </c>
    </row>
    <row r="72" spans="1:3" x14ac:dyDescent="0.25">
      <c r="A72">
        <v>53002</v>
      </c>
      <c r="B72" t="s">
        <v>239</v>
      </c>
      <c r="C72" s="52">
        <v>62700</v>
      </c>
    </row>
    <row r="73" spans="1:3" x14ac:dyDescent="0.25">
      <c r="A73">
        <v>48003</v>
      </c>
      <c r="B73" t="s">
        <v>240</v>
      </c>
      <c r="C73" s="52">
        <v>65660</v>
      </c>
    </row>
    <row r="74" spans="1:3" x14ac:dyDescent="0.25">
      <c r="A74">
        <v>2002</v>
      </c>
      <c r="B74" t="s">
        <v>241</v>
      </c>
      <c r="C74" s="52">
        <v>78849</v>
      </c>
    </row>
    <row r="75" spans="1:3" x14ac:dyDescent="0.25">
      <c r="A75">
        <v>22006</v>
      </c>
      <c r="B75" t="s">
        <v>242</v>
      </c>
      <c r="C75" s="52">
        <v>66709</v>
      </c>
    </row>
    <row r="76" spans="1:3" x14ac:dyDescent="0.25">
      <c r="A76">
        <v>13003</v>
      </c>
      <c r="B76" t="s">
        <v>243</v>
      </c>
      <c r="C76" s="52">
        <v>68827</v>
      </c>
    </row>
    <row r="77" spans="1:3" x14ac:dyDescent="0.25">
      <c r="A77">
        <v>2003</v>
      </c>
      <c r="B77" t="s">
        <v>244</v>
      </c>
      <c r="C77" s="52">
        <v>66993</v>
      </c>
    </row>
    <row r="78" spans="1:3" x14ac:dyDescent="0.25">
      <c r="A78">
        <v>37003</v>
      </c>
      <c r="B78" t="s">
        <v>245</v>
      </c>
      <c r="C78" s="52">
        <v>62147</v>
      </c>
    </row>
    <row r="79" spans="1:3" x14ac:dyDescent="0.25">
      <c r="A79">
        <v>35002</v>
      </c>
      <c r="B79" t="s">
        <v>246</v>
      </c>
      <c r="C79" s="52">
        <v>66415</v>
      </c>
    </row>
    <row r="80" spans="1:3" x14ac:dyDescent="0.25">
      <c r="A80">
        <v>7002</v>
      </c>
      <c r="B80" t="s">
        <v>247</v>
      </c>
      <c r="C80" s="52">
        <v>65804</v>
      </c>
    </row>
    <row r="81" spans="1:3" x14ac:dyDescent="0.25">
      <c r="A81">
        <v>38003</v>
      </c>
      <c r="B81" t="s">
        <v>248</v>
      </c>
      <c r="C81" s="52">
        <v>62896</v>
      </c>
    </row>
    <row r="82" spans="1:3" x14ac:dyDescent="0.25">
      <c r="A82">
        <v>45005</v>
      </c>
      <c r="B82" t="s">
        <v>249</v>
      </c>
      <c r="C82" s="52">
        <v>66443</v>
      </c>
    </row>
    <row r="83" spans="1:3" x14ac:dyDescent="0.25">
      <c r="A83">
        <v>40001</v>
      </c>
      <c r="B83" t="s">
        <v>250</v>
      </c>
      <c r="C83" s="52">
        <v>77419</v>
      </c>
    </row>
    <row r="84" spans="1:3" x14ac:dyDescent="0.25">
      <c r="A84">
        <v>52004</v>
      </c>
      <c r="B84" t="s">
        <v>251</v>
      </c>
      <c r="C84" s="52">
        <v>63227</v>
      </c>
    </row>
    <row r="85" spans="1:3" x14ac:dyDescent="0.25">
      <c r="A85">
        <v>41004</v>
      </c>
      <c r="B85" t="s">
        <v>252</v>
      </c>
      <c r="C85" s="52">
        <v>68201</v>
      </c>
    </row>
    <row r="86" spans="1:3" x14ac:dyDescent="0.25">
      <c r="A86">
        <v>44002</v>
      </c>
      <c r="B86" t="s">
        <v>253</v>
      </c>
      <c r="C86" s="52">
        <v>66951</v>
      </c>
    </row>
    <row r="87" spans="1:3" x14ac:dyDescent="0.25">
      <c r="A87">
        <v>42001</v>
      </c>
      <c r="B87" t="s">
        <v>254</v>
      </c>
      <c r="C87" s="52">
        <v>68600</v>
      </c>
    </row>
    <row r="88" spans="1:3" x14ac:dyDescent="0.25">
      <c r="A88">
        <v>39002</v>
      </c>
      <c r="B88" t="s">
        <v>255</v>
      </c>
      <c r="C88" s="52">
        <v>72250</v>
      </c>
    </row>
    <row r="89" spans="1:3" x14ac:dyDescent="0.25">
      <c r="A89">
        <v>60003</v>
      </c>
      <c r="B89" t="s">
        <v>256</v>
      </c>
      <c r="C89" s="52">
        <v>64249</v>
      </c>
    </row>
    <row r="90" spans="1:3" x14ac:dyDescent="0.25">
      <c r="A90">
        <v>43007</v>
      </c>
      <c r="B90" t="s">
        <v>257</v>
      </c>
      <c r="C90" s="52">
        <v>65390</v>
      </c>
    </row>
    <row r="91" spans="1:3" x14ac:dyDescent="0.25">
      <c r="A91">
        <v>15001</v>
      </c>
      <c r="B91" t="s">
        <v>258</v>
      </c>
      <c r="C91" s="52">
        <v>73748</v>
      </c>
    </row>
    <row r="92" spans="1:3" x14ac:dyDescent="0.25">
      <c r="A92">
        <v>15002</v>
      </c>
      <c r="B92" t="s">
        <v>259</v>
      </c>
      <c r="C92" s="52">
        <v>73126</v>
      </c>
    </row>
    <row r="93" spans="1:3" x14ac:dyDescent="0.25">
      <c r="A93">
        <v>46001</v>
      </c>
      <c r="B93" t="s">
        <v>260</v>
      </c>
      <c r="C93" s="52">
        <v>67546</v>
      </c>
    </row>
    <row r="94" spans="1:3" x14ac:dyDescent="0.25">
      <c r="A94">
        <v>33002</v>
      </c>
      <c r="B94" t="s">
        <v>261</v>
      </c>
      <c r="C94" s="52">
        <v>65928</v>
      </c>
    </row>
    <row r="95" spans="1:3" x14ac:dyDescent="0.25">
      <c r="A95">
        <v>25004</v>
      </c>
      <c r="B95" t="s">
        <v>262</v>
      </c>
      <c r="C95" s="52">
        <v>71484</v>
      </c>
    </row>
    <row r="96" spans="1:3" x14ac:dyDescent="0.25">
      <c r="A96">
        <v>29004</v>
      </c>
      <c r="B96" t="s">
        <v>263</v>
      </c>
      <c r="C96" s="52">
        <v>63747</v>
      </c>
    </row>
    <row r="97" spans="1:3" x14ac:dyDescent="0.25">
      <c r="A97">
        <v>17002</v>
      </c>
      <c r="B97" t="s">
        <v>264</v>
      </c>
      <c r="C97" s="52">
        <v>75308</v>
      </c>
    </row>
    <row r="98" spans="1:3" x14ac:dyDescent="0.25">
      <c r="A98">
        <v>62006</v>
      </c>
      <c r="B98" t="s">
        <v>265</v>
      </c>
      <c r="C98" s="52">
        <v>70529</v>
      </c>
    </row>
    <row r="99" spans="1:3" x14ac:dyDescent="0.25">
      <c r="A99">
        <v>43002</v>
      </c>
      <c r="B99" t="s">
        <v>266</v>
      </c>
      <c r="C99" s="52">
        <v>67819</v>
      </c>
    </row>
    <row r="100" spans="1:3" x14ac:dyDescent="0.25">
      <c r="A100">
        <v>17003</v>
      </c>
      <c r="B100" t="s">
        <v>267</v>
      </c>
      <c r="C100" s="52">
        <v>65427</v>
      </c>
    </row>
    <row r="101" spans="1:3" x14ac:dyDescent="0.25">
      <c r="A101">
        <v>51003</v>
      </c>
      <c r="B101" t="s">
        <v>268</v>
      </c>
      <c r="C101" s="52">
        <v>61859</v>
      </c>
    </row>
    <row r="102" spans="1:3" x14ac:dyDescent="0.25">
      <c r="A102">
        <v>9002</v>
      </c>
      <c r="B102" t="s">
        <v>269</v>
      </c>
      <c r="C102" s="52">
        <v>60398</v>
      </c>
    </row>
    <row r="103" spans="1:3" x14ac:dyDescent="0.25">
      <c r="A103">
        <v>56007</v>
      </c>
      <c r="B103" t="s">
        <v>270</v>
      </c>
      <c r="C103" s="52">
        <v>71458</v>
      </c>
    </row>
    <row r="104" spans="1:3" x14ac:dyDescent="0.25">
      <c r="A104">
        <v>23003</v>
      </c>
      <c r="B104" t="s">
        <v>271</v>
      </c>
      <c r="C104" s="52">
        <v>66893</v>
      </c>
    </row>
    <row r="105" spans="1:3" x14ac:dyDescent="0.25">
      <c r="A105">
        <v>65001</v>
      </c>
      <c r="B105" t="s">
        <v>272</v>
      </c>
      <c r="C105" s="52">
        <v>83402</v>
      </c>
    </row>
    <row r="106" spans="1:3" x14ac:dyDescent="0.25">
      <c r="A106">
        <v>39006</v>
      </c>
      <c r="B106" t="s">
        <v>273</v>
      </c>
      <c r="C106" s="52">
        <v>61249</v>
      </c>
    </row>
    <row r="107" spans="1:3" x14ac:dyDescent="0.25">
      <c r="A107">
        <v>60004</v>
      </c>
      <c r="B107" t="s">
        <v>274</v>
      </c>
      <c r="C107" s="52">
        <v>62778</v>
      </c>
    </row>
    <row r="108" spans="1:3" x14ac:dyDescent="0.25">
      <c r="A108">
        <v>33003</v>
      </c>
      <c r="B108" t="s">
        <v>275</v>
      </c>
      <c r="C108" s="52">
        <v>67531</v>
      </c>
    </row>
    <row r="109" spans="1:3" x14ac:dyDescent="0.25">
      <c r="A109">
        <v>32002</v>
      </c>
      <c r="B109" t="s">
        <v>276</v>
      </c>
      <c r="C109" s="52">
        <v>71685</v>
      </c>
    </row>
    <row r="110" spans="1:3" x14ac:dyDescent="0.25">
      <c r="A110">
        <v>1001</v>
      </c>
      <c r="B110" t="s">
        <v>277</v>
      </c>
      <c r="C110" s="52">
        <v>64480</v>
      </c>
    </row>
    <row r="111" spans="1:3" x14ac:dyDescent="0.25">
      <c r="A111">
        <v>11005</v>
      </c>
      <c r="B111" t="s">
        <v>278</v>
      </c>
      <c r="C111" s="52">
        <v>69628</v>
      </c>
    </row>
    <row r="112" spans="1:3" x14ac:dyDescent="0.25">
      <c r="A112">
        <v>51004</v>
      </c>
      <c r="B112" t="s">
        <v>279</v>
      </c>
      <c r="C112" s="52">
        <v>72357</v>
      </c>
    </row>
    <row r="113" spans="1:3" x14ac:dyDescent="0.25">
      <c r="A113">
        <v>56004</v>
      </c>
      <c r="B113" t="s">
        <v>280</v>
      </c>
      <c r="C113" s="52">
        <v>63791</v>
      </c>
    </row>
    <row r="114" spans="1:3" x14ac:dyDescent="0.25">
      <c r="A114">
        <v>54004</v>
      </c>
      <c r="B114" t="s">
        <v>281</v>
      </c>
      <c r="C114" s="52">
        <v>68057</v>
      </c>
    </row>
    <row r="115" spans="1:3" x14ac:dyDescent="0.25">
      <c r="A115">
        <v>55005</v>
      </c>
      <c r="B115" t="s">
        <v>282</v>
      </c>
      <c r="C115" s="52">
        <v>62708</v>
      </c>
    </row>
    <row r="116" spans="1:3" x14ac:dyDescent="0.25">
      <c r="A116">
        <v>4003</v>
      </c>
      <c r="B116" t="s">
        <v>283</v>
      </c>
      <c r="C116" s="52">
        <v>63145</v>
      </c>
    </row>
    <row r="117" spans="1:3" x14ac:dyDescent="0.25">
      <c r="A117">
        <v>62005</v>
      </c>
      <c r="B117" t="s">
        <v>284</v>
      </c>
      <c r="C117" s="52">
        <v>66773</v>
      </c>
    </row>
    <row r="118" spans="1:3" x14ac:dyDescent="0.25">
      <c r="A118">
        <v>49005</v>
      </c>
      <c r="B118" t="s">
        <v>285</v>
      </c>
      <c r="C118" s="52">
        <v>81120</v>
      </c>
    </row>
    <row r="119" spans="1:3" x14ac:dyDescent="0.25">
      <c r="A119">
        <v>5005</v>
      </c>
      <c r="B119" t="s">
        <v>286</v>
      </c>
      <c r="C119" s="52">
        <v>66114</v>
      </c>
    </row>
    <row r="120" spans="1:3" x14ac:dyDescent="0.25">
      <c r="A120">
        <v>54002</v>
      </c>
      <c r="B120" t="s">
        <v>287</v>
      </c>
      <c r="C120" s="52">
        <v>68161</v>
      </c>
    </row>
    <row r="121" spans="1:3" x14ac:dyDescent="0.25">
      <c r="A121">
        <v>15003</v>
      </c>
      <c r="B121" t="s">
        <v>288</v>
      </c>
      <c r="C121" s="52">
        <v>71597</v>
      </c>
    </row>
    <row r="122" spans="1:3" x14ac:dyDescent="0.25">
      <c r="A122">
        <v>26005</v>
      </c>
      <c r="B122" t="s">
        <v>289</v>
      </c>
      <c r="C122" s="52">
        <v>72278</v>
      </c>
    </row>
    <row r="123" spans="1:3" x14ac:dyDescent="0.25">
      <c r="A123">
        <v>40002</v>
      </c>
      <c r="B123" t="s">
        <v>290</v>
      </c>
      <c r="C123" s="52">
        <v>68740</v>
      </c>
    </row>
    <row r="124" spans="1:3" x14ac:dyDescent="0.25">
      <c r="A124">
        <v>57001</v>
      </c>
      <c r="B124" t="s">
        <v>291</v>
      </c>
      <c r="C124" s="52">
        <v>68269</v>
      </c>
    </row>
    <row r="125" spans="1:3" x14ac:dyDescent="0.25">
      <c r="A125">
        <v>54006</v>
      </c>
      <c r="B125" t="s">
        <v>292</v>
      </c>
      <c r="C125" s="52">
        <v>58262</v>
      </c>
    </row>
    <row r="126" spans="1:3" x14ac:dyDescent="0.25">
      <c r="A126">
        <v>41005</v>
      </c>
      <c r="B126" t="s">
        <v>293</v>
      </c>
      <c r="C126" s="52">
        <v>69836</v>
      </c>
    </row>
    <row r="127" spans="1:3" x14ac:dyDescent="0.25">
      <c r="A127">
        <v>20003</v>
      </c>
      <c r="B127" t="s">
        <v>294</v>
      </c>
      <c r="C127" s="52">
        <v>73901</v>
      </c>
    </row>
    <row r="128" spans="1:3" x14ac:dyDescent="0.25">
      <c r="A128">
        <v>66001</v>
      </c>
      <c r="B128" t="s">
        <v>295</v>
      </c>
      <c r="C128" s="52">
        <v>78704</v>
      </c>
    </row>
    <row r="129" spans="1:3" x14ac:dyDescent="0.25">
      <c r="A129">
        <v>33005</v>
      </c>
      <c r="B129" t="s">
        <v>296</v>
      </c>
      <c r="C129" s="52">
        <v>66184</v>
      </c>
    </row>
    <row r="130" spans="1:3" x14ac:dyDescent="0.25">
      <c r="A130">
        <v>49006</v>
      </c>
      <c r="B130" t="s">
        <v>297</v>
      </c>
      <c r="C130" s="52">
        <v>67117</v>
      </c>
    </row>
    <row r="131" spans="1:3" x14ac:dyDescent="0.25">
      <c r="A131">
        <v>13001</v>
      </c>
      <c r="B131" t="s">
        <v>298</v>
      </c>
      <c r="C131" s="52">
        <v>68713</v>
      </c>
    </row>
    <row r="132" spans="1:3" x14ac:dyDescent="0.25">
      <c r="A132">
        <v>60006</v>
      </c>
      <c r="B132" t="s">
        <v>299</v>
      </c>
      <c r="C132" s="52">
        <v>62461</v>
      </c>
    </row>
    <row r="133" spans="1:3" x14ac:dyDescent="0.25">
      <c r="A133">
        <v>11004</v>
      </c>
      <c r="B133" t="s">
        <v>300</v>
      </c>
      <c r="C133" s="52">
        <v>76099</v>
      </c>
    </row>
    <row r="134" spans="1:3" x14ac:dyDescent="0.25">
      <c r="A134">
        <v>51005</v>
      </c>
      <c r="B134" t="s">
        <v>301</v>
      </c>
      <c r="C134" s="52">
        <v>68210</v>
      </c>
    </row>
    <row r="135" spans="1:3" x14ac:dyDescent="0.25">
      <c r="A135">
        <v>6005</v>
      </c>
      <c r="B135" t="s">
        <v>302</v>
      </c>
      <c r="C135" s="52">
        <v>65190</v>
      </c>
    </row>
    <row r="136" spans="1:3" x14ac:dyDescent="0.25">
      <c r="A136">
        <v>14004</v>
      </c>
      <c r="B136" t="s">
        <v>303</v>
      </c>
      <c r="C136" s="52">
        <v>74024</v>
      </c>
    </row>
    <row r="137" spans="1:3" x14ac:dyDescent="0.25">
      <c r="A137">
        <v>18003</v>
      </c>
      <c r="B137" t="s">
        <v>304</v>
      </c>
      <c r="C137" s="52">
        <v>65526</v>
      </c>
    </row>
    <row r="138" spans="1:3" x14ac:dyDescent="0.25">
      <c r="A138">
        <v>14005</v>
      </c>
      <c r="B138" t="s">
        <v>305</v>
      </c>
      <c r="C138" s="52">
        <v>71301</v>
      </c>
    </row>
    <row r="139" spans="1:3" x14ac:dyDescent="0.25">
      <c r="A139">
        <v>18005</v>
      </c>
      <c r="B139" t="s">
        <v>306</v>
      </c>
      <c r="C139" s="52">
        <v>66677</v>
      </c>
    </row>
    <row r="140" spans="1:3" x14ac:dyDescent="0.25">
      <c r="A140">
        <v>36002</v>
      </c>
      <c r="B140" t="s">
        <v>307</v>
      </c>
      <c r="C140" s="52">
        <v>60348</v>
      </c>
    </row>
    <row r="141" spans="1:3" x14ac:dyDescent="0.25">
      <c r="A141">
        <v>49007</v>
      </c>
      <c r="B141" t="s">
        <v>308</v>
      </c>
      <c r="C141" s="52">
        <v>69897</v>
      </c>
    </row>
    <row r="142" spans="1:3" x14ac:dyDescent="0.25">
      <c r="A142">
        <v>1003</v>
      </c>
      <c r="B142" t="s">
        <v>309</v>
      </c>
      <c r="C142" s="52">
        <v>55692</v>
      </c>
    </row>
    <row r="143" spans="1:3" x14ac:dyDescent="0.25">
      <c r="A143">
        <v>47001</v>
      </c>
      <c r="B143" t="s">
        <v>310</v>
      </c>
      <c r="C143" s="52">
        <v>63973</v>
      </c>
    </row>
    <row r="144" spans="1:3" x14ac:dyDescent="0.25">
      <c r="A144">
        <v>12003</v>
      </c>
      <c r="B144" t="s">
        <v>311</v>
      </c>
      <c r="C144" s="52">
        <v>68462</v>
      </c>
    </row>
    <row r="145" spans="1:3" x14ac:dyDescent="0.25">
      <c r="A145">
        <v>54007</v>
      </c>
      <c r="B145" t="s">
        <v>312</v>
      </c>
      <c r="C145" s="52">
        <v>61463</v>
      </c>
    </row>
    <row r="146" spans="1:3" x14ac:dyDescent="0.25">
      <c r="A146">
        <v>59002</v>
      </c>
      <c r="B146" t="s">
        <v>313</v>
      </c>
      <c r="C146" s="52">
        <v>67144</v>
      </c>
    </row>
    <row r="147" spans="1:3" x14ac:dyDescent="0.25">
      <c r="A147">
        <v>2006</v>
      </c>
      <c r="B147" t="s">
        <v>314</v>
      </c>
      <c r="C147" s="52">
        <v>66880</v>
      </c>
    </row>
    <row r="148" spans="1:3" x14ac:dyDescent="0.25">
      <c r="A148">
        <v>55004</v>
      </c>
      <c r="B148" t="s">
        <v>315</v>
      </c>
      <c r="C148" s="52">
        <v>61346</v>
      </c>
    </row>
    <row r="149" spans="1:3" x14ac:dyDescent="0.25">
      <c r="A149">
        <v>63003</v>
      </c>
      <c r="B149" t="s">
        <v>316</v>
      </c>
      <c r="C149" s="52">
        <v>75916</v>
      </c>
    </row>
  </sheetData>
  <sheetProtection algorithmName="SHA-512" hashValue="ZeS08HomchYmnl39G2ot62AhrWD9VSjed6ngYN5rN3WGROIf3a7fDfMYBu0FS56xwlAc/vZ3Mkhyzxl5RWOaOQ==" saltValue="49mCluC17k/9wyYwliTAIA=="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TeacherCompensationCalculator</vt:lpstr>
      <vt:lpstr>District Data</vt:lpstr>
      <vt:lpstr>FY24 Teacher Compensation Data</vt:lpstr>
      <vt:lpstr>DistrictName</vt:lpstr>
      <vt:lpstr>TeacherCompensationCalculator!Print_Area</vt:lpstr>
      <vt:lpstr>'District Data'!Print_Area_MI</vt:lpstr>
    </vt:vector>
  </TitlesOfParts>
  <Company>State of South Dakota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Darnall, Tamara</dc:creator>
  <cp:lastModifiedBy>Leiferman, Bobbi</cp:lastModifiedBy>
  <cp:lastPrinted>2025-03-17T14:52:21Z</cp:lastPrinted>
  <dcterms:created xsi:type="dcterms:W3CDTF">2015-01-14T17:01:32Z</dcterms:created>
  <dcterms:modified xsi:type="dcterms:W3CDTF">2026-01-20T15:46:41Z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c3b1a8e-41ed-4bc7-92d1-0305fbefd661_Enabled">
    <vt:lpwstr>true</vt:lpwstr>
  </property>
  <property fmtid="{D5CDD505-2E9C-101B-9397-08002B2CF9AE}" pid="3" name="MSIP_Label_ec3b1a8e-41ed-4bc7-92d1-0305fbefd661_SetDate">
    <vt:lpwstr>2025-03-17T15:21:16Z</vt:lpwstr>
  </property>
  <property fmtid="{D5CDD505-2E9C-101B-9397-08002B2CF9AE}" pid="4" name="MSIP_Label_ec3b1a8e-41ed-4bc7-92d1-0305fbefd661_Method">
    <vt:lpwstr>Standard</vt:lpwstr>
  </property>
  <property fmtid="{D5CDD505-2E9C-101B-9397-08002B2CF9AE}" pid="5" name="MSIP_Label_ec3b1a8e-41ed-4bc7-92d1-0305fbefd661_Name">
    <vt:lpwstr>M365-General - Anyone (Unrestricted)-Prod</vt:lpwstr>
  </property>
  <property fmtid="{D5CDD505-2E9C-101B-9397-08002B2CF9AE}" pid="6" name="MSIP_Label_ec3b1a8e-41ed-4bc7-92d1-0305fbefd661_SiteId">
    <vt:lpwstr>70af547c-69ab-416d-b4a6-543b5ce52b99</vt:lpwstr>
  </property>
  <property fmtid="{D5CDD505-2E9C-101B-9397-08002B2CF9AE}" pid="7" name="MSIP_Label_ec3b1a8e-41ed-4bc7-92d1-0305fbefd661_ActionId">
    <vt:lpwstr>72dac8eb-dfb6-40d9-b1c8-f8bd2ad50847</vt:lpwstr>
  </property>
  <property fmtid="{D5CDD505-2E9C-101B-9397-08002B2CF9AE}" pid="8" name="MSIP_Label_ec3b1a8e-41ed-4bc7-92d1-0305fbefd661_ContentBits">
    <vt:lpwstr>0</vt:lpwstr>
  </property>
</Properties>
</file>