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C16967\Downloads\"/>
    </mc:Choice>
  </mc:AlternateContent>
  <xr:revisionPtr revIDLastSave="0" documentId="13_ncr:1_{FB8892D6-19EC-461D-93FC-23DC02AB6F53}" xr6:coauthVersionLast="47" xr6:coauthVersionMax="47" xr10:uidLastSave="{00000000-0000-0000-0000-000000000000}"/>
  <bookViews>
    <workbookView xWindow="4380" yWindow="1875" windowWidth="23100" windowHeight="14925" xr2:uid="{00000000-000D-0000-FFFF-FFFF00000000}"/>
  </bookViews>
  <sheets>
    <sheet name="Sheet1" sheetId="1" r:id="rId1"/>
  </sheets>
  <definedNames>
    <definedName name="_xlnm._FilterDatabase" localSheetId="0" hidden="1">Sheet1!$A$4:$G$151</definedName>
    <definedName name="_xlnm.Print_Area" localSheetId="0">Sheet1!$A$1:$G$155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5" i="1"/>
  <c r="E12" i="1" l="1"/>
  <c r="G12" i="1" s="1"/>
  <c r="E33" i="1"/>
  <c r="G33" i="1" s="1"/>
  <c r="E42" i="1"/>
  <c r="G42" i="1" s="1"/>
  <c r="E44" i="1"/>
  <c r="G44" i="1" s="1"/>
  <c r="E45" i="1"/>
  <c r="G45" i="1" s="1"/>
  <c r="E97" i="1"/>
  <c r="G97" i="1" s="1"/>
  <c r="E121" i="1"/>
  <c r="G121" i="1" s="1"/>
  <c r="E143" i="1"/>
  <c r="G143" i="1" s="1"/>
  <c r="E5" i="1"/>
  <c r="G5" i="1" s="1"/>
  <c r="E6" i="1"/>
  <c r="G6" i="1" s="1"/>
  <c r="E7" i="1"/>
  <c r="G7" i="1" s="1"/>
  <c r="E8" i="1"/>
  <c r="G8" i="1" s="1"/>
  <c r="E9" i="1"/>
  <c r="G9" i="1" s="1"/>
  <c r="E10" i="1"/>
  <c r="G10" i="1" s="1"/>
  <c r="E11" i="1"/>
  <c r="G11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19" i="1"/>
  <c r="G19" i="1" s="1"/>
  <c r="E20" i="1"/>
  <c r="G20" i="1" s="1"/>
  <c r="E21" i="1"/>
  <c r="G21" i="1" s="1"/>
  <c r="E22" i="1"/>
  <c r="G22" i="1" s="1"/>
  <c r="E23" i="1"/>
  <c r="G23" i="1" s="1"/>
  <c r="E24" i="1"/>
  <c r="G24" i="1" s="1"/>
  <c r="E25" i="1"/>
  <c r="G25" i="1" s="1"/>
  <c r="E26" i="1"/>
  <c r="G26" i="1" s="1"/>
  <c r="E27" i="1"/>
  <c r="G27" i="1" s="1"/>
  <c r="E28" i="1"/>
  <c r="G28" i="1" s="1"/>
  <c r="E29" i="1"/>
  <c r="G29" i="1" s="1"/>
  <c r="E30" i="1"/>
  <c r="G30" i="1" s="1"/>
  <c r="E31" i="1"/>
  <c r="G31" i="1" s="1"/>
  <c r="E32" i="1"/>
  <c r="G32" i="1" s="1"/>
  <c r="E34" i="1"/>
  <c r="G34" i="1" s="1"/>
  <c r="E35" i="1"/>
  <c r="G35" i="1" s="1"/>
  <c r="E36" i="1"/>
  <c r="G36" i="1" s="1"/>
  <c r="E37" i="1"/>
  <c r="G37" i="1" s="1"/>
  <c r="E38" i="1"/>
  <c r="G38" i="1" s="1"/>
  <c r="E39" i="1"/>
  <c r="G39" i="1" s="1"/>
  <c r="E40" i="1"/>
  <c r="G40" i="1" s="1"/>
  <c r="E41" i="1"/>
  <c r="G41" i="1" s="1"/>
  <c r="E43" i="1"/>
  <c r="G43" i="1" s="1"/>
  <c r="E46" i="1"/>
  <c r="G46" i="1" s="1"/>
  <c r="E47" i="1"/>
  <c r="G47" i="1" s="1"/>
  <c r="E48" i="1"/>
  <c r="G48" i="1" s="1"/>
  <c r="E49" i="1"/>
  <c r="G49" i="1" s="1"/>
  <c r="E50" i="1"/>
  <c r="G50" i="1" s="1"/>
  <c r="E51" i="1"/>
  <c r="G51" i="1" s="1"/>
  <c r="E52" i="1"/>
  <c r="G52" i="1" s="1"/>
  <c r="E53" i="1"/>
  <c r="G53" i="1" s="1"/>
  <c r="E54" i="1"/>
  <c r="G54" i="1" s="1"/>
  <c r="E55" i="1"/>
  <c r="G55" i="1" s="1"/>
  <c r="E56" i="1"/>
  <c r="G56" i="1" s="1"/>
  <c r="E57" i="1"/>
  <c r="G57" i="1" s="1"/>
  <c r="E58" i="1"/>
  <c r="G58" i="1" s="1"/>
  <c r="E59" i="1"/>
  <c r="G59" i="1" s="1"/>
  <c r="E60" i="1"/>
  <c r="G60" i="1" s="1"/>
  <c r="E61" i="1"/>
  <c r="G61" i="1" s="1"/>
  <c r="E62" i="1"/>
  <c r="G62" i="1" s="1"/>
  <c r="E63" i="1"/>
  <c r="G63" i="1" s="1"/>
  <c r="E64" i="1"/>
  <c r="G64" i="1" s="1"/>
  <c r="E65" i="1"/>
  <c r="G65" i="1" s="1"/>
  <c r="E66" i="1"/>
  <c r="G66" i="1" s="1"/>
  <c r="E67" i="1"/>
  <c r="G67" i="1" s="1"/>
  <c r="E68" i="1"/>
  <c r="G68" i="1" s="1"/>
  <c r="E69" i="1"/>
  <c r="G69" i="1" s="1"/>
  <c r="E70" i="1"/>
  <c r="G70" i="1" s="1"/>
  <c r="E71" i="1"/>
  <c r="G71" i="1" s="1"/>
  <c r="E72" i="1"/>
  <c r="G72" i="1" s="1"/>
  <c r="E73" i="1"/>
  <c r="G73" i="1" s="1"/>
  <c r="E74" i="1"/>
  <c r="G74" i="1" s="1"/>
  <c r="E75" i="1"/>
  <c r="G75" i="1" s="1"/>
  <c r="E76" i="1"/>
  <c r="G76" i="1" s="1"/>
  <c r="E77" i="1"/>
  <c r="G77" i="1" s="1"/>
  <c r="E78" i="1"/>
  <c r="G78" i="1" s="1"/>
  <c r="E79" i="1"/>
  <c r="G79" i="1" s="1"/>
  <c r="E80" i="1"/>
  <c r="G80" i="1" s="1"/>
  <c r="E81" i="1"/>
  <c r="G81" i="1" s="1"/>
  <c r="E82" i="1"/>
  <c r="G82" i="1" s="1"/>
  <c r="E83" i="1"/>
  <c r="G83" i="1" s="1"/>
  <c r="E84" i="1"/>
  <c r="G84" i="1" s="1"/>
  <c r="E85" i="1"/>
  <c r="G85" i="1" s="1"/>
  <c r="E86" i="1"/>
  <c r="G86" i="1" s="1"/>
  <c r="E87" i="1"/>
  <c r="G87" i="1" s="1"/>
  <c r="E88" i="1"/>
  <c r="G88" i="1" s="1"/>
  <c r="E89" i="1"/>
  <c r="G89" i="1" s="1"/>
  <c r="E90" i="1"/>
  <c r="G90" i="1" s="1"/>
  <c r="E91" i="1"/>
  <c r="G91" i="1" s="1"/>
  <c r="E92" i="1"/>
  <c r="G92" i="1" s="1"/>
  <c r="E93" i="1"/>
  <c r="G93" i="1" s="1"/>
  <c r="E94" i="1"/>
  <c r="G94" i="1" s="1"/>
  <c r="E95" i="1"/>
  <c r="G95" i="1" s="1"/>
  <c r="E96" i="1"/>
  <c r="G96" i="1" s="1"/>
  <c r="E98" i="1"/>
  <c r="G98" i="1" s="1"/>
  <c r="E99" i="1"/>
  <c r="G99" i="1" s="1"/>
  <c r="E100" i="1"/>
  <c r="G100" i="1" s="1"/>
  <c r="E101" i="1"/>
  <c r="G101" i="1" s="1"/>
  <c r="E102" i="1"/>
  <c r="G102" i="1" s="1"/>
  <c r="E103" i="1"/>
  <c r="G103" i="1" s="1"/>
  <c r="E104" i="1"/>
  <c r="G104" i="1" s="1"/>
  <c r="E105" i="1"/>
  <c r="G105" i="1" s="1"/>
  <c r="E106" i="1"/>
  <c r="G106" i="1" s="1"/>
  <c r="E107" i="1"/>
  <c r="G107" i="1" s="1"/>
  <c r="E108" i="1"/>
  <c r="G108" i="1" s="1"/>
  <c r="E109" i="1"/>
  <c r="G109" i="1" s="1"/>
  <c r="E110" i="1"/>
  <c r="G110" i="1" s="1"/>
  <c r="E111" i="1"/>
  <c r="G111" i="1" s="1"/>
  <c r="E112" i="1"/>
  <c r="G112" i="1" s="1"/>
  <c r="E113" i="1"/>
  <c r="G113" i="1" s="1"/>
  <c r="E114" i="1"/>
  <c r="G114" i="1" s="1"/>
  <c r="E115" i="1"/>
  <c r="G115" i="1" s="1"/>
  <c r="E116" i="1"/>
  <c r="G116" i="1" s="1"/>
  <c r="E117" i="1"/>
  <c r="G117" i="1" s="1"/>
  <c r="E118" i="1"/>
  <c r="G118" i="1" s="1"/>
  <c r="E119" i="1"/>
  <c r="G119" i="1" s="1"/>
  <c r="E120" i="1"/>
  <c r="G120" i="1" s="1"/>
  <c r="E122" i="1"/>
  <c r="G122" i="1" s="1"/>
  <c r="E123" i="1"/>
  <c r="G123" i="1" s="1"/>
  <c r="E124" i="1"/>
  <c r="G124" i="1" s="1"/>
  <c r="E125" i="1"/>
  <c r="G125" i="1" s="1"/>
  <c r="E126" i="1"/>
  <c r="G126" i="1" s="1"/>
  <c r="E127" i="1"/>
  <c r="G127" i="1" s="1"/>
  <c r="E128" i="1"/>
  <c r="G128" i="1" s="1"/>
  <c r="E129" i="1"/>
  <c r="G129" i="1" s="1"/>
  <c r="E130" i="1"/>
  <c r="G130" i="1" s="1"/>
  <c r="E131" i="1"/>
  <c r="G131" i="1" s="1"/>
  <c r="E132" i="1"/>
  <c r="G132" i="1" s="1"/>
  <c r="E133" i="1"/>
  <c r="G133" i="1" s="1"/>
  <c r="E134" i="1"/>
  <c r="G134" i="1" s="1"/>
  <c r="E135" i="1"/>
  <c r="G135" i="1" s="1"/>
  <c r="E136" i="1"/>
  <c r="G136" i="1" s="1"/>
  <c r="E137" i="1"/>
  <c r="G137" i="1" s="1"/>
  <c r="E138" i="1"/>
  <c r="G138" i="1" s="1"/>
  <c r="E139" i="1"/>
  <c r="G139" i="1" s="1"/>
  <c r="E140" i="1"/>
  <c r="G140" i="1" s="1"/>
  <c r="E141" i="1"/>
  <c r="G141" i="1" s="1"/>
  <c r="E142" i="1"/>
  <c r="G142" i="1" s="1"/>
  <c r="E144" i="1"/>
  <c r="G144" i="1" s="1"/>
  <c r="E145" i="1"/>
  <c r="G145" i="1" s="1"/>
  <c r="E146" i="1"/>
  <c r="G146" i="1" s="1"/>
  <c r="E147" i="1"/>
  <c r="G147" i="1" s="1"/>
  <c r="E148" i="1"/>
  <c r="G148" i="1" s="1"/>
  <c r="E149" i="1"/>
  <c r="G149" i="1" s="1"/>
  <c r="E150" i="1"/>
  <c r="G150" i="1" s="1"/>
  <c r="E151" i="1"/>
  <c r="G151" i="1" s="1"/>
</calcChain>
</file>

<file path=xl/sharedStrings.xml><?xml version="1.0" encoding="utf-8"?>
<sst xmlns="http://schemas.openxmlformats.org/spreadsheetml/2006/main" count="158" uniqueCount="158">
  <si>
    <t>District 
Name</t>
  </si>
  <si>
    <t>Aberdeen 06-1</t>
  </si>
  <si>
    <t>Agar-Blunt-Onida 58-3</t>
  </si>
  <si>
    <t>Alcester-Hudson 61-1</t>
  </si>
  <si>
    <t>Andes Central 11-1</t>
  </si>
  <si>
    <t>Arlington 38-1</t>
  </si>
  <si>
    <t>Armour 21-1</t>
  </si>
  <si>
    <t>Avon 04-1</t>
  </si>
  <si>
    <t>Baltic 49-1</t>
  </si>
  <si>
    <t>Belle Fourche 09-1</t>
  </si>
  <si>
    <t>Bennett County 03-1</t>
  </si>
  <si>
    <t>Beresford 61-2</t>
  </si>
  <si>
    <t>Bison 52-1</t>
  </si>
  <si>
    <t>Bon Homme 04-2</t>
  </si>
  <si>
    <t>Bowdle 22-1</t>
  </si>
  <si>
    <t>Brandon Valley 49-2</t>
  </si>
  <si>
    <t>Bridgewater-Emery 30-3</t>
  </si>
  <si>
    <t>Britton-Hecla 45-4</t>
  </si>
  <si>
    <t>Brookings 05-1</t>
  </si>
  <si>
    <t>Burke 26-2</t>
  </si>
  <si>
    <t>Canistota 43-1</t>
  </si>
  <si>
    <t>Canton 41-1</t>
  </si>
  <si>
    <t>Castlewood 28-1</t>
  </si>
  <si>
    <t>Centerville 60-1</t>
  </si>
  <si>
    <t>Chamberlain 07-1</t>
  </si>
  <si>
    <t>Chester Area 39-1</t>
  </si>
  <si>
    <t>Clark 12-2</t>
  </si>
  <si>
    <t>Colman-Egan 50-5</t>
  </si>
  <si>
    <t>Corsica-Stickney 21-3</t>
  </si>
  <si>
    <t>Custer 16-1</t>
  </si>
  <si>
    <t>Dakota Valley 61-8</t>
  </si>
  <si>
    <t>De Smet 38-2</t>
  </si>
  <si>
    <t>Dell Rapids 49-3</t>
  </si>
  <si>
    <t>Deubrook Area 05-6</t>
  </si>
  <si>
    <t>Deuel 19-4</t>
  </si>
  <si>
    <t>Doland 56-2</t>
  </si>
  <si>
    <t>Douglas 51-1</t>
  </si>
  <si>
    <t>Dupree 64-2</t>
  </si>
  <si>
    <t>Eagle Butte 20-1</t>
  </si>
  <si>
    <t>Edgemont 23-1</t>
  </si>
  <si>
    <t>Edmunds Central 22-5</t>
  </si>
  <si>
    <t>Elk Mountain 16-2</t>
  </si>
  <si>
    <t>Elk Point-Jefferson 61-7</t>
  </si>
  <si>
    <t>Elkton 05-3</t>
  </si>
  <si>
    <t>Estelline 28-2</t>
  </si>
  <si>
    <t>Ethan 17-1</t>
  </si>
  <si>
    <t>Eureka 44-1</t>
  </si>
  <si>
    <t>Faith 46-2</t>
  </si>
  <si>
    <t>Faulkton Area 24-4</t>
  </si>
  <si>
    <t>Flandreau 50-3</t>
  </si>
  <si>
    <t>Florence 14-1</t>
  </si>
  <si>
    <t>Frederick Area 06-2</t>
  </si>
  <si>
    <t>Freeman 33-1</t>
  </si>
  <si>
    <t>Garretson 49-4</t>
  </si>
  <si>
    <t>Gayville-Volin 63-1</t>
  </si>
  <si>
    <t>Gettysburg 53-1</t>
  </si>
  <si>
    <t>Gregory 26-4</t>
  </si>
  <si>
    <t>Groton Area 06-6</t>
  </si>
  <si>
    <t>Haakon 27-1</t>
  </si>
  <si>
    <t>Hamlin 28-3</t>
  </si>
  <si>
    <t>Hanson 30-1</t>
  </si>
  <si>
    <t>Harding County 31-1</t>
  </si>
  <si>
    <t>Harrisburg 41-2</t>
  </si>
  <si>
    <t>Henry 14-2</t>
  </si>
  <si>
    <t>Herreid 10-1</t>
  </si>
  <si>
    <t>Highmore-Harrold 34-2</t>
  </si>
  <si>
    <t>Hill City 51-2</t>
  </si>
  <si>
    <t>Hitchcock-Tulare 56-6</t>
  </si>
  <si>
    <t>Hot Springs 23-2</t>
  </si>
  <si>
    <t>Hoven 53-2</t>
  </si>
  <si>
    <t>Howard 48-3</t>
  </si>
  <si>
    <t>Huron 02-2</t>
  </si>
  <si>
    <t>Ipswich Public 22-6</t>
  </si>
  <si>
    <t>Irene-Wakonda 13-3</t>
  </si>
  <si>
    <t>Iroquois 02-3</t>
  </si>
  <si>
    <t>Jones County 37-3</t>
  </si>
  <si>
    <t>Kadoka Area 35-2</t>
  </si>
  <si>
    <t>Kimball 07-2</t>
  </si>
  <si>
    <t>Lake Preston 38-3</t>
  </si>
  <si>
    <t>Langford Area 45-5</t>
  </si>
  <si>
    <t>Lead-Deadwood 40-1</t>
  </si>
  <si>
    <t>Lemmon 52-4</t>
  </si>
  <si>
    <t>Lennox 41-4</t>
  </si>
  <si>
    <t>Leola 44-2</t>
  </si>
  <si>
    <t>Lyman 42-1</t>
  </si>
  <si>
    <t>Madison Central 39-2</t>
  </si>
  <si>
    <t>Marion 60-3</t>
  </si>
  <si>
    <t>McCook Central 43-7</t>
  </si>
  <si>
    <t>McIntosh 15-1</t>
  </si>
  <si>
    <t>McLaughlin 15-2</t>
  </si>
  <si>
    <t>Meade 46-1</t>
  </si>
  <si>
    <t>Menno 33-2</t>
  </si>
  <si>
    <t>Milbank 25-4</t>
  </si>
  <si>
    <t>Miller 29-4</t>
  </si>
  <si>
    <t>Mitchell 17-2</t>
  </si>
  <si>
    <t>Mobridge-Pollock 62-6</t>
  </si>
  <si>
    <t>Montrose 43-2</t>
  </si>
  <si>
    <t>Mount Vernon 17-3</t>
  </si>
  <si>
    <t>New Underwood 51-3</t>
  </si>
  <si>
    <t>Newell 09-2</t>
  </si>
  <si>
    <t>Northwestern Area 56-7</t>
  </si>
  <si>
    <t>Oelrichs 23-3</t>
  </si>
  <si>
    <t>Oglala Lakota County 65-1</t>
  </si>
  <si>
    <t>Parker 60-4</t>
  </si>
  <si>
    <t>Parkston 33-3</t>
  </si>
  <si>
    <t>Pierre 32-2</t>
  </si>
  <si>
    <t>Plankinton 01-1</t>
  </si>
  <si>
    <t>Platte-Geddes 11-5</t>
  </si>
  <si>
    <t>Rapid City Area 51-4</t>
  </si>
  <si>
    <t>Redfield 56-4</t>
  </si>
  <si>
    <t>Rosholt 54-4</t>
  </si>
  <si>
    <t>Sanborn Central 55-5</t>
  </si>
  <si>
    <t>Scotland 04-3</t>
  </si>
  <si>
    <t>Selby Area 62-5</t>
  </si>
  <si>
    <t>Sioux Falls 49-5</t>
  </si>
  <si>
    <t>Sioux Valley 05-5</t>
  </si>
  <si>
    <t>Sisseton 54-2</t>
  </si>
  <si>
    <t>South Central 26-5</t>
  </si>
  <si>
    <t>Spearfish 40-2</t>
  </si>
  <si>
    <t>Stanley County 57-1</t>
  </si>
  <si>
    <t>Summit 54-6</t>
  </si>
  <si>
    <t>Tea Area 41-5</t>
  </si>
  <si>
    <t>Timber Lake 20-3</t>
  </si>
  <si>
    <t>Todd County 66-1</t>
  </si>
  <si>
    <t>Tri-Valley 49-6</t>
  </si>
  <si>
    <t>Tripp-Delmont 33-5</t>
  </si>
  <si>
    <t>Vermillion 13-1</t>
  </si>
  <si>
    <t>Viborg-Hurley 60-6</t>
  </si>
  <si>
    <t>Wagner Community 11-4</t>
  </si>
  <si>
    <t>Wall 51-5</t>
  </si>
  <si>
    <t>Warner 06-5</t>
  </si>
  <si>
    <t>Watertown 14-4</t>
  </si>
  <si>
    <t>Waubay 18-3</t>
  </si>
  <si>
    <t>Waverly 14-5</t>
  </si>
  <si>
    <t>Webster Area 18-5</t>
  </si>
  <si>
    <t>Wessington Springs 36-2</t>
  </si>
  <si>
    <t>West Central 49-7</t>
  </si>
  <si>
    <t>White Lake 01-3</t>
  </si>
  <si>
    <t>White River 47-1</t>
  </si>
  <si>
    <t>Willow Lake 12-3</t>
  </si>
  <si>
    <t>Wilmot 54-7</t>
  </si>
  <si>
    <t>Winner 59-2</t>
  </si>
  <si>
    <t>Wolsey-Wessington 02-6</t>
  </si>
  <si>
    <t>Woonsocket 55-4</t>
  </si>
  <si>
    <t>Yankton 63-3</t>
  </si>
  <si>
    <t xml:space="preserve"> </t>
  </si>
  <si>
    <t>District Number</t>
  </si>
  <si>
    <t>Oldham-Ramona-Rutland 39-6</t>
  </si>
  <si>
    <t>Colome 59-3</t>
  </si>
  <si>
    <t>Wakpala 15-3</t>
  </si>
  <si>
    <t>FY2024 
Average Teacher Compensation</t>
  </si>
  <si>
    <t>Minimum Required for Compliance 
(97%)</t>
  </si>
  <si>
    <t>Statewide Average Compensation</t>
  </si>
  <si>
    <t>FY2026 Teacher Compensation Summary</t>
  </si>
  <si>
    <t>as of 10/02/2026</t>
  </si>
  <si>
    <t>FY2026 
Average Teacher Compensation</t>
  </si>
  <si>
    <t>Meets State Aid Accountability, FY2027</t>
  </si>
  <si>
    <t>FY2026 
Target 
(4% + 1.25%)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</si>
</sst>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2" formatCode="_(&quot;$&quot;* #,##0_);_(&quot;$&quot;* \(#,##0\);_(&quot;$&quot;* &quot;-&quot;_);_(@_)"/>
    <numFmt numFmtId="164" formatCode="&quot;$&quot;#,##0"/>
  </numFmts>
  <fonts count="7" x14ac:knownFonts="1">
    <font>
      <sz val="10"/>
      <color rgb="FF000000"/>
      <name val="ARIAL"/>
      <charset val="1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42" fontId="3" fillId="0" borderId="0" xfId="0" applyNumberFormat="1" applyFont="1"/>
    <xf numFmtId="42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/>
    <xf numFmtId="42" fontId="6" fillId="0" borderId="0" xfId="0" applyNumberFormat="1" applyFont="1"/>
    <xf numFmtId="6" fontId="6" fillId="0" borderId="0" xfId="0" applyNumberFormat="1" applyFont="1" applyAlignment="1">
      <alignment vertical="top"/>
    </xf>
    <xf numFmtId="6" fontId="6" fillId="0" borderId="0" xfId="0" applyNumberFormat="1" applyFont="1"/>
    <xf numFmtId="16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42" fontId="6" fillId="0" borderId="1" xfId="0" applyNumberFormat="1" applyFont="1" applyBorder="1" applyAlignment="1">
      <alignment horizontal="center" wrapText="1"/>
    </xf>
    <xf numFmtId="6" fontId="6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809624</xdr:colOff>
      <xdr:row>0</xdr:row>
      <xdr:rowOff>1</xdr:rowOff>
    </xdr:from>
    <xdr:to>
      <xdr:col>6</xdr:col>
      <xdr:colOff>835061</xdr:colOff>
      <xdr:row>2</xdr:row>
      <xdr:rowOff>85591</xdr:rowOff>
    </xdr:to>
    <xdr:pic>
      <xdr:nvPicPr>
        <xdr:cNvPr id="2" name="Picture 1" descr="South Dakota Department of Education">
          <a:extLst>
            <a:ext uri="{FF2B5EF4-FFF2-40B4-BE49-F238E27FC236}">
              <a16:creationId xmlns:a16="http://schemas.microsoft.com/office/drawing/2014/main" id="{E5700D65-910A-4D57-8B7B-CF155A08D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9149" y="1"/>
          <a:ext cx="2044737" cy="504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G155"/>
  <sheetViews>
    <sheetView showGridLines="0" tabSelected="1" workbookViewId="0">
      <pane ySplit="4" topLeftCell="A5" activePane="bottomLeft" state="frozen"/>
      <selection activeCell="B1" sqref="B1"/>
      <selection pane="bottomLeft"/>
    </sheetView>
  </sheetViews>
  <sheetFormatPr defaultColWidth="6.85546875" defaultRowHeight="15" x14ac:dyDescent="0.25"/>
  <cols>
    <col min="1" max="1" width="24.7109375" style="2" customWidth="1"/>
    <col min="2" max="2" width="7.140625" style="2" bestFit="1" customWidth="1"/>
    <col min="3" max="3" width="13.7109375" style="3" customWidth="1"/>
    <col min="4" max="4" width="11.7109375" style="4" customWidth="1"/>
    <col min="5" max="5" width="16.5703125" style="4" bestFit="1" customWidth="1"/>
    <col min="6" max="6" width="13.7109375" style="4" customWidth="1"/>
    <col min="7" max="7" width="13.140625" style="6" bestFit="1" customWidth="1"/>
    <col min="8" max="16384" width="6.85546875" style="2"/>
  </cols>
  <sheetData>
    <row r="1" spans="1:7" ht="18.75" x14ac:dyDescent="0.25">
      <c r="A1" s="1" t="s">
        <v>153</v>
      </c>
      <c r="F1" s="5" t="s">
        <v>145</v>
      </c>
    </row>
    <row r="2" spans="1:7" ht="14.25" customHeight="1" x14ac:dyDescent="0.25">
      <c r="A2" s="7" t="s">
        <v>154</v>
      </c>
      <c r="B2" s="1"/>
      <c r="F2" s="5"/>
    </row>
    <row r="3" spans="1:7" ht="8.25" customHeight="1" x14ac:dyDescent="0.25">
      <c r="A3" s="7"/>
      <c r="B3" s="1"/>
      <c r="F3" s="5"/>
    </row>
    <row r="4" spans="1:7" s="8" customFormat="1" ht="41.25" customHeight="1" x14ac:dyDescent="0.2">
      <c r="A4" s="15" t="s">
        <v>0</v>
      </c>
      <c r="B4" s="15" t="s">
        <v>146</v>
      </c>
      <c r="C4" s="16" t="s">
        <v>150</v>
      </c>
      <c r="D4" s="16" t="s">
        <v>157</v>
      </c>
      <c r="E4" s="16" t="s">
        <v>151</v>
      </c>
      <c r="F4" s="16" t="s">
        <v>155</v>
      </c>
      <c r="G4" s="15" t="s">
        <v>156</v>
      </c>
    </row>
    <row r="5" spans="1:7" s="7" customFormat="1" ht="15" customHeight="1" x14ac:dyDescent="0.2">
      <c r="A5" s="19" t="s">
        <v>1</v>
      </c>
      <c r="B5" s="19">
        <v>6001</v>
      </c>
      <c r="C5" s="17">
        <v>75130</v>
      </c>
      <c r="D5" s="17">
        <f>ROUND((C5*1.04)*1.0125,0)</f>
        <v>79112</v>
      </c>
      <c r="E5" s="17">
        <f>D5*0.97</f>
        <v>76738.64</v>
      </c>
      <c r="F5" s="17">
        <v>78294</v>
      </c>
      <c r="G5" s="18" t="str">
        <f>IF(F5&gt;E5,"Y","N")</f>
        <v>Y</v>
      </c>
    </row>
    <row r="6" spans="1:7" s="7" customFormat="1" ht="15" customHeight="1" x14ac:dyDescent="0.2">
      <c r="A6" s="19" t="s">
        <v>2</v>
      </c>
      <c r="B6" s="19">
        <v>58003</v>
      </c>
      <c r="C6" s="17">
        <v>66554</v>
      </c>
      <c r="D6" s="17">
        <f t="shared" ref="D6:D68" si="0">ROUND((C6*1.04)*1.0125,0)</f>
        <v>70081</v>
      </c>
      <c r="E6" s="17">
        <f t="shared" ref="E6:E68" si="1">D6*0.97</f>
        <v>67978.569999999992</v>
      </c>
      <c r="F6" s="17">
        <v>72633</v>
      </c>
      <c r="G6" s="18" t="str">
        <f t="shared" ref="G6:G68" si="2">IF(F6&gt;E6,"Y","N")</f>
        <v>Y</v>
      </c>
    </row>
    <row r="7" spans="1:7" s="7" customFormat="1" ht="15" customHeight="1" x14ac:dyDescent="0.2">
      <c r="A7" s="19" t="s">
        <v>3</v>
      </c>
      <c r="B7" s="19">
        <v>61001</v>
      </c>
      <c r="C7" s="17">
        <v>61669</v>
      </c>
      <c r="D7" s="17">
        <f t="shared" si="0"/>
        <v>64937</v>
      </c>
      <c r="E7" s="17">
        <f t="shared" si="1"/>
        <v>62988.89</v>
      </c>
      <c r="F7" s="17">
        <v>65560</v>
      </c>
      <c r="G7" s="18" t="str">
        <f t="shared" si="2"/>
        <v>Y</v>
      </c>
    </row>
    <row r="8" spans="1:7" s="7" customFormat="1" ht="15" customHeight="1" x14ac:dyDescent="0.2">
      <c r="A8" s="19" t="s">
        <v>4</v>
      </c>
      <c r="B8" s="19">
        <v>11001</v>
      </c>
      <c r="C8" s="17">
        <v>77423</v>
      </c>
      <c r="D8" s="17">
        <f t="shared" si="0"/>
        <v>81526</v>
      </c>
      <c r="E8" s="17">
        <f t="shared" si="1"/>
        <v>79080.22</v>
      </c>
      <c r="F8" s="17">
        <v>82355</v>
      </c>
      <c r="G8" s="18" t="str">
        <f t="shared" si="2"/>
        <v>Y</v>
      </c>
    </row>
    <row r="9" spans="1:7" s="7" customFormat="1" ht="15" customHeight="1" x14ac:dyDescent="0.2">
      <c r="A9" s="19" t="s">
        <v>5</v>
      </c>
      <c r="B9" s="19">
        <v>38001</v>
      </c>
      <c r="C9" s="17">
        <v>69141</v>
      </c>
      <c r="D9" s="17">
        <f t="shared" si="0"/>
        <v>72805</v>
      </c>
      <c r="E9" s="17">
        <f t="shared" si="1"/>
        <v>70620.849999999991</v>
      </c>
      <c r="F9" s="17">
        <v>72283</v>
      </c>
      <c r="G9" s="18" t="str">
        <f t="shared" si="2"/>
        <v>Y</v>
      </c>
    </row>
    <row r="10" spans="1:7" s="7" customFormat="1" ht="15" customHeight="1" x14ac:dyDescent="0.2">
      <c r="A10" s="19" t="s">
        <v>6</v>
      </c>
      <c r="B10" s="19">
        <v>21001</v>
      </c>
      <c r="C10" s="17">
        <v>63168</v>
      </c>
      <c r="D10" s="17">
        <f t="shared" si="0"/>
        <v>66516</v>
      </c>
      <c r="E10" s="17">
        <f t="shared" si="1"/>
        <v>64520.52</v>
      </c>
      <c r="F10" s="17">
        <v>65384</v>
      </c>
      <c r="G10" s="18" t="str">
        <f t="shared" si="2"/>
        <v>Y</v>
      </c>
    </row>
    <row r="11" spans="1:7" s="7" customFormat="1" ht="15" customHeight="1" x14ac:dyDescent="0.2">
      <c r="A11" s="19" t="s">
        <v>7</v>
      </c>
      <c r="B11" s="19">
        <v>4001</v>
      </c>
      <c r="C11" s="17">
        <v>63577</v>
      </c>
      <c r="D11" s="17">
        <f t="shared" si="0"/>
        <v>66947</v>
      </c>
      <c r="E11" s="17">
        <f t="shared" si="1"/>
        <v>64938.59</v>
      </c>
      <c r="F11" s="17">
        <v>65954</v>
      </c>
      <c r="G11" s="18" t="str">
        <f t="shared" si="2"/>
        <v>Y</v>
      </c>
    </row>
    <row r="12" spans="1:7" s="7" customFormat="1" ht="15" customHeight="1" x14ac:dyDescent="0.2">
      <c r="A12" s="19" t="s">
        <v>8</v>
      </c>
      <c r="B12" s="19">
        <v>49001</v>
      </c>
      <c r="C12" s="17">
        <v>66499</v>
      </c>
      <c r="D12" s="17">
        <f t="shared" si="0"/>
        <v>70023</v>
      </c>
      <c r="E12" s="17">
        <f t="shared" si="1"/>
        <v>67922.31</v>
      </c>
      <c r="F12" s="17">
        <v>70479</v>
      </c>
      <c r="G12" s="18" t="str">
        <f t="shared" si="2"/>
        <v>Y</v>
      </c>
    </row>
    <row r="13" spans="1:7" s="7" customFormat="1" ht="15" customHeight="1" x14ac:dyDescent="0.2">
      <c r="A13" s="19" t="s">
        <v>9</v>
      </c>
      <c r="B13" s="19">
        <v>9001</v>
      </c>
      <c r="C13" s="17">
        <v>67154</v>
      </c>
      <c r="D13" s="17">
        <f t="shared" si="0"/>
        <v>70713</v>
      </c>
      <c r="E13" s="17">
        <f t="shared" si="1"/>
        <v>68591.61</v>
      </c>
      <c r="F13" s="17">
        <v>70346</v>
      </c>
      <c r="G13" s="18" t="str">
        <f t="shared" si="2"/>
        <v>Y</v>
      </c>
    </row>
    <row r="14" spans="1:7" s="7" customFormat="1" ht="15" customHeight="1" x14ac:dyDescent="0.2">
      <c r="A14" s="19" t="s">
        <v>10</v>
      </c>
      <c r="B14" s="19">
        <v>3001</v>
      </c>
      <c r="C14" s="17">
        <v>67841</v>
      </c>
      <c r="D14" s="17">
        <f t="shared" si="0"/>
        <v>71437</v>
      </c>
      <c r="E14" s="17">
        <f t="shared" si="1"/>
        <v>69293.89</v>
      </c>
      <c r="F14" s="17">
        <v>73418</v>
      </c>
      <c r="G14" s="18" t="str">
        <f t="shared" si="2"/>
        <v>Y</v>
      </c>
    </row>
    <row r="15" spans="1:7" s="7" customFormat="1" ht="15" customHeight="1" x14ac:dyDescent="0.2">
      <c r="A15" s="19" t="s">
        <v>11</v>
      </c>
      <c r="B15" s="19">
        <v>61002</v>
      </c>
      <c r="C15" s="17">
        <v>69326</v>
      </c>
      <c r="D15" s="17">
        <f t="shared" si="0"/>
        <v>73000</v>
      </c>
      <c r="E15" s="17">
        <f t="shared" si="1"/>
        <v>70810</v>
      </c>
      <c r="F15" s="17">
        <v>70952</v>
      </c>
      <c r="G15" s="18" t="str">
        <f t="shared" si="2"/>
        <v>Y</v>
      </c>
    </row>
    <row r="16" spans="1:7" s="7" customFormat="1" ht="15" customHeight="1" x14ac:dyDescent="0.2">
      <c r="A16" s="19" t="s">
        <v>12</v>
      </c>
      <c r="B16" s="19">
        <v>52001</v>
      </c>
      <c r="C16" s="17">
        <v>58093</v>
      </c>
      <c r="D16" s="17">
        <f t="shared" si="0"/>
        <v>61172</v>
      </c>
      <c r="E16" s="17">
        <f t="shared" si="1"/>
        <v>59336.84</v>
      </c>
      <c r="F16" s="17">
        <v>59622</v>
      </c>
      <c r="G16" s="18" t="str">
        <f t="shared" si="2"/>
        <v>Y</v>
      </c>
    </row>
    <row r="17" spans="1:7" s="7" customFormat="1" ht="15" customHeight="1" x14ac:dyDescent="0.2">
      <c r="A17" s="19" t="s">
        <v>13</v>
      </c>
      <c r="B17" s="19">
        <v>4002</v>
      </c>
      <c r="C17" s="17">
        <v>64233</v>
      </c>
      <c r="D17" s="17">
        <f t="shared" si="0"/>
        <v>67637</v>
      </c>
      <c r="E17" s="17">
        <f t="shared" si="1"/>
        <v>65607.89</v>
      </c>
      <c r="F17" s="17">
        <v>66281</v>
      </c>
      <c r="G17" s="18" t="str">
        <f t="shared" si="2"/>
        <v>Y</v>
      </c>
    </row>
    <row r="18" spans="1:7" s="7" customFormat="1" ht="15" customHeight="1" x14ac:dyDescent="0.2">
      <c r="A18" s="19" t="s">
        <v>14</v>
      </c>
      <c r="B18" s="19">
        <v>22001</v>
      </c>
      <c r="C18" s="17">
        <v>60022</v>
      </c>
      <c r="D18" s="17">
        <f t="shared" si="0"/>
        <v>63203</v>
      </c>
      <c r="E18" s="17">
        <f t="shared" si="1"/>
        <v>61306.909999999996</v>
      </c>
      <c r="F18" s="17">
        <v>70973</v>
      </c>
      <c r="G18" s="18" t="str">
        <f t="shared" si="2"/>
        <v>Y</v>
      </c>
    </row>
    <row r="19" spans="1:7" s="7" customFormat="1" ht="15" customHeight="1" x14ac:dyDescent="0.2">
      <c r="A19" s="19" t="s">
        <v>15</v>
      </c>
      <c r="B19" s="19">
        <v>49002</v>
      </c>
      <c r="C19" s="17">
        <v>85368</v>
      </c>
      <c r="D19" s="17">
        <f t="shared" si="0"/>
        <v>89893</v>
      </c>
      <c r="E19" s="17">
        <f t="shared" si="1"/>
        <v>87196.209999999992</v>
      </c>
      <c r="F19" s="17">
        <v>89290</v>
      </c>
      <c r="G19" s="18" t="str">
        <f t="shared" si="2"/>
        <v>Y</v>
      </c>
    </row>
    <row r="20" spans="1:7" s="7" customFormat="1" ht="15" customHeight="1" x14ac:dyDescent="0.2">
      <c r="A20" s="19" t="s">
        <v>16</v>
      </c>
      <c r="B20" s="19">
        <v>30003</v>
      </c>
      <c r="C20" s="17">
        <v>64995</v>
      </c>
      <c r="D20" s="17">
        <f t="shared" si="0"/>
        <v>68440</v>
      </c>
      <c r="E20" s="17">
        <f t="shared" si="1"/>
        <v>66386.8</v>
      </c>
      <c r="F20" s="17">
        <v>67388</v>
      </c>
      <c r="G20" s="18" t="str">
        <f t="shared" si="2"/>
        <v>Y</v>
      </c>
    </row>
    <row r="21" spans="1:7" s="7" customFormat="1" ht="15" customHeight="1" x14ac:dyDescent="0.2">
      <c r="A21" s="19" t="s">
        <v>17</v>
      </c>
      <c r="B21" s="19">
        <v>45004</v>
      </c>
      <c r="C21" s="17">
        <v>64831</v>
      </c>
      <c r="D21" s="17">
        <f t="shared" si="0"/>
        <v>68267</v>
      </c>
      <c r="E21" s="17">
        <f t="shared" si="1"/>
        <v>66218.990000000005</v>
      </c>
      <c r="F21" s="17">
        <v>67605</v>
      </c>
      <c r="G21" s="18" t="str">
        <f t="shared" si="2"/>
        <v>Y</v>
      </c>
    </row>
    <row r="22" spans="1:7" s="7" customFormat="1" ht="15" customHeight="1" x14ac:dyDescent="0.2">
      <c r="A22" s="19" t="s">
        <v>18</v>
      </c>
      <c r="B22" s="19">
        <v>5001</v>
      </c>
      <c r="C22" s="17">
        <v>75653</v>
      </c>
      <c r="D22" s="17">
        <f t="shared" si="0"/>
        <v>79663</v>
      </c>
      <c r="E22" s="17">
        <f t="shared" si="1"/>
        <v>77273.11</v>
      </c>
      <c r="F22" s="17">
        <v>78685</v>
      </c>
      <c r="G22" s="18" t="str">
        <f t="shared" si="2"/>
        <v>Y</v>
      </c>
    </row>
    <row r="23" spans="1:7" s="7" customFormat="1" ht="15" customHeight="1" x14ac:dyDescent="0.2">
      <c r="A23" s="19" t="s">
        <v>19</v>
      </c>
      <c r="B23" s="19">
        <v>26002</v>
      </c>
      <c r="C23" s="17">
        <v>72117</v>
      </c>
      <c r="D23" s="17">
        <f t="shared" si="0"/>
        <v>75939</v>
      </c>
      <c r="E23" s="17">
        <f t="shared" si="1"/>
        <v>73660.83</v>
      </c>
      <c r="F23" s="17">
        <v>78945</v>
      </c>
      <c r="G23" s="18" t="str">
        <f t="shared" si="2"/>
        <v>Y</v>
      </c>
    </row>
    <row r="24" spans="1:7" s="7" customFormat="1" ht="15" customHeight="1" x14ac:dyDescent="0.2">
      <c r="A24" s="19" t="s">
        <v>20</v>
      </c>
      <c r="B24" s="19">
        <v>43001</v>
      </c>
      <c r="C24" s="17">
        <v>66165</v>
      </c>
      <c r="D24" s="17">
        <f t="shared" si="0"/>
        <v>69672</v>
      </c>
      <c r="E24" s="17">
        <f t="shared" si="1"/>
        <v>67581.84</v>
      </c>
      <c r="F24" s="17">
        <v>68805</v>
      </c>
      <c r="G24" s="18" t="str">
        <f t="shared" si="2"/>
        <v>Y</v>
      </c>
    </row>
    <row r="25" spans="1:7" s="7" customFormat="1" ht="15" customHeight="1" x14ac:dyDescent="0.2">
      <c r="A25" s="19" t="s">
        <v>21</v>
      </c>
      <c r="B25" s="19">
        <v>41001</v>
      </c>
      <c r="C25" s="17">
        <v>67320</v>
      </c>
      <c r="D25" s="17">
        <f t="shared" si="0"/>
        <v>70888</v>
      </c>
      <c r="E25" s="17">
        <f t="shared" si="1"/>
        <v>68761.36</v>
      </c>
      <c r="F25" s="17">
        <v>71263</v>
      </c>
      <c r="G25" s="18" t="str">
        <f t="shared" si="2"/>
        <v>Y</v>
      </c>
    </row>
    <row r="26" spans="1:7" s="7" customFormat="1" ht="15" customHeight="1" x14ac:dyDescent="0.2">
      <c r="A26" s="19" t="s">
        <v>22</v>
      </c>
      <c r="B26" s="19">
        <v>28001</v>
      </c>
      <c r="C26" s="17">
        <v>67464</v>
      </c>
      <c r="D26" s="17">
        <f t="shared" si="0"/>
        <v>71040</v>
      </c>
      <c r="E26" s="17">
        <f t="shared" si="1"/>
        <v>68908.800000000003</v>
      </c>
      <c r="F26" s="17">
        <v>69785</v>
      </c>
      <c r="G26" s="18" t="str">
        <f t="shared" si="2"/>
        <v>Y</v>
      </c>
    </row>
    <row r="27" spans="1:7" s="7" customFormat="1" ht="15" customHeight="1" x14ac:dyDescent="0.2">
      <c r="A27" s="19" t="s">
        <v>23</v>
      </c>
      <c r="B27" s="19">
        <v>60001</v>
      </c>
      <c r="C27" s="17">
        <v>69750</v>
      </c>
      <c r="D27" s="17">
        <f t="shared" si="0"/>
        <v>73447</v>
      </c>
      <c r="E27" s="17">
        <f t="shared" si="1"/>
        <v>71243.59</v>
      </c>
      <c r="F27" s="17">
        <v>73697</v>
      </c>
      <c r="G27" s="18" t="str">
        <f t="shared" si="2"/>
        <v>Y</v>
      </c>
    </row>
    <row r="28" spans="1:7" s="7" customFormat="1" ht="15" customHeight="1" x14ac:dyDescent="0.2">
      <c r="A28" s="19" t="s">
        <v>24</v>
      </c>
      <c r="B28" s="19">
        <v>7001</v>
      </c>
      <c r="C28" s="17">
        <v>69697</v>
      </c>
      <c r="D28" s="17">
        <f t="shared" si="0"/>
        <v>73391</v>
      </c>
      <c r="E28" s="17">
        <f t="shared" si="1"/>
        <v>71189.27</v>
      </c>
      <c r="F28" s="17">
        <v>73606</v>
      </c>
      <c r="G28" s="18" t="str">
        <f t="shared" si="2"/>
        <v>Y</v>
      </c>
    </row>
    <row r="29" spans="1:7" s="7" customFormat="1" ht="15" customHeight="1" x14ac:dyDescent="0.2">
      <c r="A29" s="19" t="s">
        <v>25</v>
      </c>
      <c r="B29" s="19">
        <v>39001</v>
      </c>
      <c r="C29" s="17">
        <v>76478</v>
      </c>
      <c r="D29" s="17">
        <f t="shared" si="0"/>
        <v>80531</v>
      </c>
      <c r="E29" s="17">
        <f t="shared" si="1"/>
        <v>78115.069999999992</v>
      </c>
      <c r="F29" s="17">
        <v>79890</v>
      </c>
      <c r="G29" s="18" t="str">
        <f t="shared" si="2"/>
        <v>Y</v>
      </c>
    </row>
    <row r="30" spans="1:7" s="7" customFormat="1" ht="15" customHeight="1" x14ac:dyDescent="0.2">
      <c r="A30" s="19" t="s">
        <v>26</v>
      </c>
      <c r="B30" s="19">
        <v>12002</v>
      </c>
      <c r="C30" s="17">
        <v>64461</v>
      </c>
      <c r="D30" s="17">
        <f t="shared" si="0"/>
        <v>67877</v>
      </c>
      <c r="E30" s="17">
        <f t="shared" si="1"/>
        <v>65840.69</v>
      </c>
      <c r="F30" s="17">
        <v>68842</v>
      </c>
      <c r="G30" s="18" t="str">
        <f t="shared" si="2"/>
        <v>Y</v>
      </c>
    </row>
    <row r="31" spans="1:7" s="7" customFormat="1" ht="15" customHeight="1" x14ac:dyDescent="0.2">
      <c r="A31" s="19" t="s">
        <v>27</v>
      </c>
      <c r="B31" s="19">
        <v>50005</v>
      </c>
      <c r="C31" s="17">
        <v>62421</v>
      </c>
      <c r="D31" s="17">
        <f t="shared" si="0"/>
        <v>65729</v>
      </c>
      <c r="E31" s="17">
        <f t="shared" si="1"/>
        <v>63757.13</v>
      </c>
      <c r="F31" s="17">
        <v>67144</v>
      </c>
      <c r="G31" s="18" t="str">
        <f t="shared" si="2"/>
        <v>Y</v>
      </c>
    </row>
    <row r="32" spans="1:7" s="7" customFormat="1" ht="15" customHeight="1" x14ac:dyDescent="0.2">
      <c r="A32" s="19" t="s">
        <v>148</v>
      </c>
      <c r="B32" s="19">
        <v>59003</v>
      </c>
      <c r="C32" s="17">
        <v>62315</v>
      </c>
      <c r="D32" s="17">
        <f t="shared" si="0"/>
        <v>65618</v>
      </c>
      <c r="E32" s="17">
        <f t="shared" si="1"/>
        <v>63649.46</v>
      </c>
      <c r="F32" s="17">
        <v>64529</v>
      </c>
      <c r="G32" s="18" t="str">
        <f t="shared" si="2"/>
        <v>Y</v>
      </c>
    </row>
    <row r="33" spans="1:7" s="7" customFormat="1" ht="15" customHeight="1" x14ac:dyDescent="0.2">
      <c r="A33" s="19" t="s">
        <v>28</v>
      </c>
      <c r="B33" s="19">
        <v>21003</v>
      </c>
      <c r="C33" s="17">
        <v>62953</v>
      </c>
      <c r="D33" s="17">
        <f t="shared" si="0"/>
        <v>66290</v>
      </c>
      <c r="E33" s="17">
        <f t="shared" si="1"/>
        <v>64301.299999999996</v>
      </c>
      <c r="F33" s="17">
        <v>66960</v>
      </c>
      <c r="G33" s="18" t="str">
        <f t="shared" si="2"/>
        <v>Y</v>
      </c>
    </row>
    <row r="34" spans="1:7" s="7" customFormat="1" ht="15" customHeight="1" x14ac:dyDescent="0.2">
      <c r="A34" s="19" t="s">
        <v>29</v>
      </c>
      <c r="B34" s="19">
        <v>16001</v>
      </c>
      <c r="C34" s="17">
        <v>66981</v>
      </c>
      <c r="D34" s="17">
        <f t="shared" si="0"/>
        <v>70531</v>
      </c>
      <c r="E34" s="17">
        <f t="shared" si="1"/>
        <v>68415.069999999992</v>
      </c>
      <c r="F34" s="17">
        <v>70827</v>
      </c>
      <c r="G34" s="18" t="str">
        <f t="shared" si="2"/>
        <v>Y</v>
      </c>
    </row>
    <row r="35" spans="1:7" s="7" customFormat="1" ht="15" customHeight="1" x14ac:dyDescent="0.2">
      <c r="A35" s="19" t="s">
        <v>30</v>
      </c>
      <c r="B35" s="19">
        <v>61008</v>
      </c>
      <c r="C35" s="17">
        <v>75799</v>
      </c>
      <c r="D35" s="17">
        <f t="shared" si="0"/>
        <v>79816</v>
      </c>
      <c r="E35" s="17">
        <f t="shared" si="1"/>
        <v>77421.52</v>
      </c>
      <c r="F35" s="17">
        <v>80317</v>
      </c>
      <c r="G35" s="18" t="str">
        <f t="shared" si="2"/>
        <v>Y</v>
      </c>
    </row>
    <row r="36" spans="1:7" s="7" customFormat="1" ht="15" customHeight="1" x14ac:dyDescent="0.2">
      <c r="A36" s="19" t="s">
        <v>31</v>
      </c>
      <c r="B36" s="19">
        <v>38002</v>
      </c>
      <c r="C36" s="17">
        <v>71433</v>
      </c>
      <c r="D36" s="17">
        <f t="shared" si="0"/>
        <v>75219</v>
      </c>
      <c r="E36" s="17">
        <f t="shared" si="1"/>
        <v>72962.429999999993</v>
      </c>
      <c r="F36" s="17">
        <v>75857</v>
      </c>
      <c r="G36" s="18" t="str">
        <f t="shared" si="2"/>
        <v>Y</v>
      </c>
    </row>
    <row r="37" spans="1:7" s="7" customFormat="1" ht="15" customHeight="1" x14ac:dyDescent="0.2">
      <c r="A37" s="19" t="s">
        <v>32</v>
      </c>
      <c r="B37" s="19">
        <v>49003</v>
      </c>
      <c r="C37" s="17">
        <v>65032</v>
      </c>
      <c r="D37" s="17">
        <f t="shared" si="0"/>
        <v>68479</v>
      </c>
      <c r="E37" s="17">
        <f t="shared" si="1"/>
        <v>66424.63</v>
      </c>
      <c r="F37" s="17">
        <v>68268</v>
      </c>
      <c r="G37" s="18" t="str">
        <f t="shared" si="2"/>
        <v>Y</v>
      </c>
    </row>
    <row r="38" spans="1:7" s="7" customFormat="1" ht="15" customHeight="1" x14ac:dyDescent="0.2">
      <c r="A38" s="19" t="s">
        <v>33</v>
      </c>
      <c r="B38" s="19">
        <v>5006</v>
      </c>
      <c r="C38" s="17">
        <v>65764</v>
      </c>
      <c r="D38" s="17">
        <f t="shared" si="0"/>
        <v>69249</v>
      </c>
      <c r="E38" s="17">
        <f t="shared" si="1"/>
        <v>67171.53</v>
      </c>
      <c r="F38" s="17">
        <v>69797</v>
      </c>
      <c r="G38" s="18" t="str">
        <f t="shared" si="2"/>
        <v>Y</v>
      </c>
    </row>
    <row r="39" spans="1:7" s="7" customFormat="1" ht="15" customHeight="1" x14ac:dyDescent="0.2">
      <c r="A39" s="19" t="s">
        <v>34</v>
      </c>
      <c r="B39" s="19">
        <v>19004</v>
      </c>
      <c r="C39" s="17">
        <v>66748</v>
      </c>
      <c r="D39" s="17">
        <f t="shared" si="0"/>
        <v>70286</v>
      </c>
      <c r="E39" s="17">
        <f t="shared" si="1"/>
        <v>68177.42</v>
      </c>
      <c r="F39" s="17">
        <v>68616</v>
      </c>
      <c r="G39" s="18" t="str">
        <f t="shared" si="2"/>
        <v>Y</v>
      </c>
    </row>
    <row r="40" spans="1:7" s="7" customFormat="1" ht="15" customHeight="1" x14ac:dyDescent="0.2">
      <c r="A40" s="19" t="s">
        <v>35</v>
      </c>
      <c r="B40" s="19">
        <v>56002</v>
      </c>
      <c r="C40" s="17">
        <v>63692</v>
      </c>
      <c r="D40" s="17">
        <f t="shared" si="0"/>
        <v>67068</v>
      </c>
      <c r="E40" s="17">
        <f t="shared" si="1"/>
        <v>65055.96</v>
      </c>
      <c r="F40" s="17">
        <v>66098</v>
      </c>
      <c r="G40" s="18" t="str">
        <f t="shared" si="2"/>
        <v>Y</v>
      </c>
    </row>
    <row r="41" spans="1:7" s="7" customFormat="1" ht="15" customHeight="1" x14ac:dyDescent="0.2">
      <c r="A41" s="19" t="s">
        <v>36</v>
      </c>
      <c r="B41" s="19">
        <v>51001</v>
      </c>
      <c r="C41" s="17">
        <v>78671</v>
      </c>
      <c r="D41" s="17">
        <f t="shared" si="0"/>
        <v>82841</v>
      </c>
      <c r="E41" s="17">
        <f t="shared" si="1"/>
        <v>80355.77</v>
      </c>
      <c r="F41" s="17">
        <v>82662</v>
      </c>
      <c r="G41" s="18" t="str">
        <f t="shared" si="2"/>
        <v>Y</v>
      </c>
    </row>
    <row r="42" spans="1:7" s="7" customFormat="1" ht="15" customHeight="1" x14ac:dyDescent="0.2">
      <c r="A42" s="19" t="s">
        <v>37</v>
      </c>
      <c r="B42" s="19">
        <v>64002</v>
      </c>
      <c r="C42" s="17">
        <v>79995</v>
      </c>
      <c r="D42" s="17">
        <f t="shared" si="0"/>
        <v>84235</v>
      </c>
      <c r="E42" s="17">
        <f t="shared" si="1"/>
        <v>81707.95</v>
      </c>
      <c r="F42" s="17">
        <v>82735</v>
      </c>
      <c r="G42" s="18" t="str">
        <f t="shared" si="2"/>
        <v>Y</v>
      </c>
    </row>
    <row r="43" spans="1:7" s="7" customFormat="1" ht="15" customHeight="1" x14ac:dyDescent="0.2">
      <c r="A43" s="19" t="s">
        <v>38</v>
      </c>
      <c r="B43" s="19">
        <v>20001</v>
      </c>
      <c r="C43" s="17">
        <v>80106</v>
      </c>
      <c r="D43" s="17">
        <f t="shared" si="0"/>
        <v>84352</v>
      </c>
      <c r="E43" s="17">
        <f t="shared" si="1"/>
        <v>81821.440000000002</v>
      </c>
      <c r="F43" s="17">
        <v>85635</v>
      </c>
      <c r="G43" s="18" t="str">
        <f t="shared" si="2"/>
        <v>Y</v>
      </c>
    </row>
    <row r="44" spans="1:7" s="7" customFormat="1" ht="15" customHeight="1" x14ac:dyDescent="0.2">
      <c r="A44" s="19" t="s">
        <v>39</v>
      </c>
      <c r="B44" s="19">
        <v>23001</v>
      </c>
      <c r="C44" s="17">
        <v>62760</v>
      </c>
      <c r="D44" s="17">
        <f t="shared" si="0"/>
        <v>66086</v>
      </c>
      <c r="E44" s="17">
        <f t="shared" si="1"/>
        <v>64103.42</v>
      </c>
      <c r="F44" s="17">
        <v>65229</v>
      </c>
      <c r="G44" s="18" t="str">
        <f t="shared" si="2"/>
        <v>Y</v>
      </c>
    </row>
    <row r="45" spans="1:7" s="7" customFormat="1" ht="15" customHeight="1" x14ac:dyDescent="0.2">
      <c r="A45" s="19" t="s">
        <v>40</v>
      </c>
      <c r="B45" s="19">
        <v>22005</v>
      </c>
      <c r="C45" s="17">
        <v>64226</v>
      </c>
      <c r="D45" s="17">
        <f t="shared" si="0"/>
        <v>67630</v>
      </c>
      <c r="E45" s="17">
        <f t="shared" si="1"/>
        <v>65601.099999999991</v>
      </c>
      <c r="F45" s="17">
        <v>69371</v>
      </c>
      <c r="G45" s="18" t="str">
        <f t="shared" si="2"/>
        <v>Y</v>
      </c>
    </row>
    <row r="46" spans="1:7" s="7" customFormat="1" ht="15" customHeight="1" x14ac:dyDescent="0.2">
      <c r="A46" s="19" t="s">
        <v>41</v>
      </c>
      <c r="B46" s="19">
        <v>16002</v>
      </c>
      <c r="C46" s="17">
        <v>60749</v>
      </c>
      <c r="D46" s="17">
        <f t="shared" si="0"/>
        <v>63969</v>
      </c>
      <c r="E46" s="17">
        <f t="shared" si="1"/>
        <v>62049.93</v>
      </c>
      <c r="F46" s="17">
        <v>62471</v>
      </c>
      <c r="G46" s="18" t="str">
        <f t="shared" si="2"/>
        <v>Y</v>
      </c>
    </row>
    <row r="47" spans="1:7" s="7" customFormat="1" ht="15" customHeight="1" x14ac:dyDescent="0.2">
      <c r="A47" s="19" t="s">
        <v>42</v>
      </c>
      <c r="B47" s="19">
        <v>61007</v>
      </c>
      <c r="C47" s="17">
        <v>63725</v>
      </c>
      <c r="D47" s="17">
        <f t="shared" si="0"/>
        <v>67102</v>
      </c>
      <c r="E47" s="17">
        <f t="shared" si="1"/>
        <v>65088.939999999995</v>
      </c>
      <c r="F47" s="17">
        <v>67656</v>
      </c>
      <c r="G47" s="18" t="str">
        <f t="shared" si="2"/>
        <v>Y</v>
      </c>
    </row>
    <row r="48" spans="1:7" s="7" customFormat="1" ht="15" customHeight="1" x14ac:dyDescent="0.2">
      <c r="A48" s="19" t="s">
        <v>43</v>
      </c>
      <c r="B48" s="19">
        <v>5003</v>
      </c>
      <c r="C48" s="17">
        <v>64746</v>
      </c>
      <c r="D48" s="17">
        <f t="shared" si="0"/>
        <v>68178</v>
      </c>
      <c r="E48" s="17">
        <f t="shared" si="1"/>
        <v>66132.66</v>
      </c>
      <c r="F48" s="17">
        <v>67767</v>
      </c>
      <c r="G48" s="18" t="str">
        <f t="shared" si="2"/>
        <v>Y</v>
      </c>
    </row>
    <row r="49" spans="1:7" s="7" customFormat="1" ht="15" customHeight="1" x14ac:dyDescent="0.2">
      <c r="A49" s="19" t="s">
        <v>44</v>
      </c>
      <c r="B49" s="19">
        <v>28002</v>
      </c>
      <c r="C49" s="17">
        <v>71314</v>
      </c>
      <c r="D49" s="17">
        <f t="shared" si="0"/>
        <v>75094</v>
      </c>
      <c r="E49" s="17">
        <f t="shared" si="1"/>
        <v>72841.179999999993</v>
      </c>
      <c r="F49" s="17">
        <v>74621</v>
      </c>
      <c r="G49" s="18" t="str">
        <f t="shared" si="2"/>
        <v>Y</v>
      </c>
    </row>
    <row r="50" spans="1:7" s="7" customFormat="1" ht="15" customHeight="1" x14ac:dyDescent="0.2">
      <c r="A50" s="19" t="s">
        <v>45</v>
      </c>
      <c r="B50" s="19">
        <v>17001</v>
      </c>
      <c r="C50" s="17">
        <v>65297</v>
      </c>
      <c r="D50" s="17">
        <f t="shared" si="0"/>
        <v>68758</v>
      </c>
      <c r="E50" s="17">
        <f t="shared" si="1"/>
        <v>66695.259999999995</v>
      </c>
      <c r="F50" s="17">
        <v>68124</v>
      </c>
      <c r="G50" s="18" t="str">
        <f t="shared" si="2"/>
        <v>Y</v>
      </c>
    </row>
    <row r="51" spans="1:7" s="7" customFormat="1" ht="15" customHeight="1" x14ac:dyDescent="0.2">
      <c r="A51" s="19" t="s">
        <v>46</v>
      </c>
      <c r="B51" s="19">
        <v>44001</v>
      </c>
      <c r="C51" s="17">
        <v>65768</v>
      </c>
      <c r="D51" s="17">
        <f t="shared" si="0"/>
        <v>69254</v>
      </c>
      <c r="E51" s="17">
        <f t="shared" si="1"/>
        <v>67176.38</v>
      </c>
      <c r="F51" s="17">
        <v>71680</v>
      </c>
      <c r="G51" s="18" t="str">
        <f t="shared" si="2"/>
        <v>Y</v>
      </c>
    </row>
    <row r="52" spans="1:7" s="7" customFormat="1" ht="15" customHeight="1" x14ac:dyDescent="0.2">
      <c r="A52" s="19" t="s">
        <v>47</v>
      </c>
      <c r="B52" s="19">
        <v>46002</v>
      </c>
      <c r="C52" s="17">
        <v>59373</v>
      </c>
      <c r="D52" s="17">
        <f t="shared" si="0"/>
        <v>62520</v>
      </c>
      <c r="E52" s="17">
        <f t="shared" si="1"/>
        <v>60644.4</v>
      </c>
      <c r="F52" s="17">
        <v>62816</v>
      </c>
      <c r="G52" s="18" t="str">
        <f t="shared" si="2"/>
        <v>Y</v>
      </c>
    </row>
    <row r="53" spans="1:7" s="7" customFormat="1" ht="15" customHeight="1" x14ac:dyDescent="0.2">
      <c r="A53" s="19" t="s">
        <v>48</v>
      </c>
      <c r="B53" s="19">
        <v>24004</v>
      </c>
      <c r="C53" s="17">
        <v>66289</v>
      </c>
      <c r="D53" s="17">
        <f t="shared" si="0"/>
        <v>69802</v>
      </c>
      <c r="E53" s="17">
        <f t="shared" si="1"/>
        <v>67707.94</v>
      </c>
      <c r="F53" s="17">
        <v>68900</v>
      </c>
      <c r="G53" s="18" t="str">
        <f t="shared" si="2"/>
        <v>Y</v>
      </c>
    </row>
    <row r="54" spans="1:7" s="7" customFormat="1" ht="15" customHeight="1" x14ac:dyDescent="0.2">
      <c r="A54" s="19" t="s">
        <v>49</v>
      </c>
      <c r="B54" s="19">
        <v>50003</v>
      </c>
      <c r="C54" s="17">
        <v>59489</v>
      </c>
      <c r="D54" s="17">
        <f t="shared" si="0"/>
        <v>62642</v>
      </c>
      <c r="E54" s="17">
        <f t="shared" si="1"/>
        <v>60762.74</v>
      </c>
      <c r="F54" s="17">
        <v>62973</v>
      </c>
      <c r="G54" s="18" t="str">
        <f t="shared" si="2"/>
        <v>Y</v>
      </c>
    </row>
    <row r="55" spans="1:7" s="7" customFormat="1" ht="15" customHeight="1" x14ac:dyDescent="0.2">
      <c r="A55" s="19" t="s">
        <v>50</v>
      </c>
      <c r="B55" s="19">
        <v>14001</v>
      </c>
      <c r="C55" s="17">
        <v>69995</v>
      </c>
      <c r="D55" s="17">
        <f t="shared" si="0"/>
        <v>73705</v>
      </c>
      <c r="E55" s="17">
        <f t="shared" si="1"/>
        <v>71493.849999999991</v>
      </c>
      <c r="F55" s="17">
        <v>71154</v>
      </c>
      <c r="G55" s="18" t="str">
        <f t="shared" si="2"/>
        <v>N</v>
      </c>
    </row>
    <row r="56" spans="1:7" s="7" customFormat="1" ht="15" customHeight="1" x14ac:dyDescent="0.2">
      <c r="A56" s="19" t="s">
        <v>51</v>
      </c>
      <c r="B56" s="19">
        <v>6002</v>
      </c>
      <c r="C56" s="17">
        <v>61408</v>
      </c>
      <c r="D56" s="17">
        <f t="shared" si="0"/>
        <v>64663</v>
      </c>
      <c r="E56" s="17">
        <f t="shared" si="1"/>
        <v>62723.11</v>
      </c>
      <c r="F56" s="17">
        <v>64360</v>
      </c>
      <c r="G56" s="18" t="str">
        <f t="shared" si="2"/>
        <v>Y</v>
      </c>
    </row>
    <row r="57" spans="1:7" s="7" customFormat="1" ht="15" customHeight="1" x14ac:dyDescent="0.2">
      <c r="A57" s="19" t="s">
        <v>52</v>
      </c>
      <c r="B57" s="19">
        <v>33001</v>
      </c>
      <c r="C57" s="17">
        <v>73406</v>
      </c>
      <c r="D57" s="17">
        <f t="shared" si="0"/>
        <v>77297</v>
      </c>
      <c r="E57" s="17">
        <f t="shared" si="1"/>
        <v>74978.09</v>
      </c>
      <c r="F57" s="17">
        <v>75058</v>
      </c>
      <c r="G57" s="18" t="str">
        <f t="shared" si="2"/>
        <v>Y</v>
      </c>
    </row>
    <row r="58" spans="1:7" s="7" customFormat="1" ht="15" customHeight="1" x14ac:dyDescent="0.2">
      <c r="A58" s="19" t="s">
        <v>53</v>
      </c>
      <c r="B58" s="19">
        <v>49004</v>
      </c>
      <c r="C58" s="17">
        <v>67199</v>
      </c>
      <c r="D58" s="17">
        <f t="shared" si="0"/>
        <v>70761</v>
      </c>
      <c r="E58" s="17">
        <f t="shared" si="1"/>
        <v>68638.17</v>
      </c>
      <c r="F58" s="17">
        <v>70405</v>
      </c>
      <c r="G58" s="18" t="str">
        <f t="shared" si="2"/>
        <v>Y</v>
      </c>
    </row>
    <row r="59" spans="1:7" s="7" customFormat="1" ht="15" customHeight="1" x14ac:dyDescent="0.2">
      <c r="A59" s="19" t="s">
        <v>54</v>
      </c>
      <c r="B59" s="19">
        <v>63001</v>
      </c>
      <c r="C59" s="17">
        <v>63639</v>
      </c>
      <c r="D59" s="17">
        <f t="shared" si="0"/>
        <v>67012</v>
      </c>
      <c r="E59" s="17">
        <f t="shared" si="1"/>
        <v>65001.64</v>
      </c>
      <c r="F59" s="17">
        <v>68841</v>
      </c>
      <c r="G59" s="18" t="str">
        <f t="shared" si="2"/>
        <v>Y</v>
      </c>
    </row>
    <row r="60" spans="1:7" s="7" customFormat="1" ht="15" customHeight="1" x14ac:dyDescent="0.2">
      <c r="A60" s="19" t="s">
        <v>55</v>
      </c>
      <c r="B60" s="19">
        <v>53001</v>
      </c>
      <c r="C60" s="17">
        <v>59375</v>
      </c>
      <c r="D60" s="17">
        <f t="shared" si="0"/>
        <v>62522</v>
      </c>
      <c r="E60" s="17">
        <f t="shared" si="1"/>
        <v>60646.34</v>
      </c>
      <c r="F60" s="17">
        <v>62856</v>
      </c>
      <c r="G60" s="18" t="str">
        <f t="shared" si="2"/>
        <v>Y</v>
      </c>
    </row>
    <row r="61" spans="1:7" s="7" customFormat="1" ht="15" customHeight="1" x14ac:dyDescent="0.2">
      <c r="A61" s="19" t="s">
        <v>56</v>
      </c>
      <c r="B61" s="19">
        <v>26004</v>
      </c>
      <c r="C61" s="17">
        <v>68197</v>
      </c>
      <c r="D61" s="17">
        <f t="shared" si="0"/>
        <v>71811</v>
      </c>
      <c r="E61" s="17">
        <f t="shared" si="1"/>
        <v>69656.67</v>
      </c>
      <c r="F61" s="17">
        <v>70814</v>
      </c>
      <c r="G61" s="18" t="str">
        <f t="shared" si="2"/>
        <v>Y</v>
      </c>
    </row>
    <row r="62" spans="1:7" s="7" customFormat="1" ht="15" customHeight="1" x14ac:dyDescent="0.2">
      <c r="A62" s="19" t="s">
        <v>57</v>
      </c>
      <c r="B62" s="19">
        <v>6006</v>
      </c>
      <c r="C62" s="17">
        <v>71128</v>
      </c>
      <c r="D62" s="17">
        <f t="shared" si="0"/>
        <v>74898</v>
      </c>
      <c r="E62" s="17">
        <f t="shared" si="1"/>
        <v>72651.06</v>
      </c>
      <c r="F62" s="17">
        <v>75474</v>
      </c>
      <c r="G62" s="18" t="str">
        <f t="shared" si="2"/>
        <v>Y</v>
      </c>
    </row>
    <row r="63" spans="1:7" s="7" customFormat="1" ht="15" customHeight="1" x14ac:dyDescent="0.2">
      <c r="A63" s="19" t="s">
        <v>58</v>
      </c>
      <c r="B63" s="19">
        <v>27001</v>
      </c>
      <c r="C63" s="17">
        <v>64189</v>
      </c>
      <c r="D63" s="17">
        <f t="shared" si="0"/>
        <v>67591</v>
      </c>
      <c r="E63" s="17">
        <f t="shared" si="1"/>
        <v>65563.27</v>
      </c>
      <c r="F63" s="17">
        <v>67628</v>
      </c>
      <c r="G63" s="18" t="str">
        <f t="shared" si="2"/>
        <v>Y</v>
      </c>
    </row>
    <row r="64" spans="1:7" s="7" customFormat="1" ht="15" customHeight="1" x14ac:dyDescent="0.2">
      <c r="A64" s="19" t="s">
        <v>59</v>
      </c>
      <c r="B64" s="19">
        <v>28003</v>
      </c>
      <c r="C64" s="17">
        <v>69365</v>
      </c>
      <c r="D64" s="17">
        <f t="shared" si="0"/>
        <v>73041</v>
      </c>
      <c r="E64" s="17">
        <f t="shared" si="1"/>
        <v>70849.77</v>
      </c>
      <c r="F64" s="17">
        <v>72348</v>
      </c>
      <c r="G64" s="18" t="str">
        <f t="shared" si="2"/>
        <v>Y</v>
      </c>
    </row>
    <row r="65" spans="1:7" s="7" customFormat="1" ht="15" customHeight="1" x14ac:dyDescent="0.2">
      <c r="A65" s="19" t="s">
        <v>60</v>
      </c>
      <c r="B65" s="19">
        <v>30001</v>
      </c>
      <c r="C65" s="17">
        <v>60376</v>
      </c>
      <c r="D65" s="17">
        <f t="shared" si="0"/>
        <v>63576</v>
      </c>
      <c r="E65" s="17">
        <f t="shared" si="1"/>
        <v>61668.72</v>
      </c>
      <c r="F65" s="17">
        <v>64302</v>
      </c>
      <c r="G65" s="18" t="str">
        <f t="shared" si="2"/>
        <v>Y</v>
      </c>
    </row>
    <row r="66" spans="1:7" s="7" customFormat="1" ht="15" customHeight="1" x14ac:dyDescent="0.2">
      <c r="A66" s="19" t="s">
        <v>61</v>
      </c>
      <c r="B66" s="19">
        <v>31001</v>
      </c>
      <c r="C66" s="17">
        <v>66094</v>
      </c>
      <c r="D66" s="17">
        <f t="shared" si="0"/>
        <v>69597</v>
      </c>
      <c r="E66" s="17">
        <f t="shared" si="1"/>
        <v>67509.09</v>
      </c>
      <c r="F66" s="17">
        <v>68718</v>
      </c>
      <c r="G66" s="18" t="str">
        <f t="shared" si="2"/>
        <v>Y</v>
      </c>
    </row>
    <row r="67" spans="1:7" s="7" customFormat="1" ht="15" customHeight="1" x14ac:dyDescent="0.2">
      <c r="A67" s="19" t="s">
        <v>62</v>
      </c>
      <c r="B67" s="19">
        <v>41002</v>
      </c>
      <c r="C67" s="17">
        <v>72893</v>
      </c>
      <c r="D67" s="17">
        <f t="shared" si="0"/>
        <v>76756</v>
      </c>
      <c r="E67" s="17">
        <f t="shared" si="1"/>
        <v>74453.319999999992</v>
      </c>
      <c r="F67" s="17">
        <v>76250</v>
      </c>
      <c r="G67" s="18" t="str">
        <f t="shared" si="2"/>
        <v>Y</v>
      </c>
    </row>
    <row r="68" spans="1:7" s="7" customFormat="1" ht="15" customHeight="1" x14ac:dyDescent="0.2">
      <c r="A68" s="19" t="s">
        <v>63</v>
      </c>
      <c r="B68" s="19">
        <v>14002</v>
      </c>
      <c r="C68" s="17">
        <v>64512</v>
      </c>
      <c r="D68" s="17">
        <f t="shared" si="0"/>
        <v>67931</v>
      </c>
      <c r="E68" s="17">
        <f t="shared" si="1"/>
        <v>65893.069999999992</v>
      </c>
      <c r="F68" s="17">
        <v>68029</v>
      </c>
      <c r="G68" s="18" t="str">
        <f t="shared" si="2"/>
        <v>Y</v>
      </c>
    </row>
    <row r="69" spans="1:7" s="7" customFormat="1" ht="15" customHeight="1" x14ac:dyDescent="0.2">
      <c r="A69" s="19" t="s">
        <v>64</v>
      </c>
      <c r="B69" s="19">
        <v>10001</v>
      </c>
      <c r="C69" s="17">
        <v>59794</v>
      </c>
      <c r="D69" s="17">
        <f t="shared" ref="D69:D132" si="3">ROUND((C69*1.04)*1.0125,0)</f>
        <v>62963</v>
      </c>
      <c r="E69" s="17">
        <f t="shared" ref="E69:E132" si="4">D69*0.97</f>
        <v>61074.11</v>
      </c>
      <c r="F69" s="17">
        <v>63232</v>
      </c>
      <c r="G69" s="18" t="str">
        <f t="shared" ref="G69:G132" si="5">IF(F69&gt;E69,"Y","N")</f>
        <v>Y</v>
      </c>
    </row>
    <row r="70" spans="1:7" s="7" customFormat="1" ht="15" customHeight="1" x14ac:dyDescent="0.2">
      <c r="A70" s="19" t="s">
        <v>65</v>
      </c>
      <c r="B70" s="19">
        <v>34002</v>
      </c>
      <c r="C70" s="17">
        <v>64027</v>
      </c>
      <c r="D70" s="17">
        <f t="shared" si="3"/>
        <v>67420</v>
      </c>
      <c r="E70" s="17">
        <f t="shared" si="4"/>
        <v>65397.4</v>
      </c>
      <c r="F70" s="17">
        <v>68469</v>
      </c>
      <c r="G70" s="18" t="str">
        <f t="shared" si="5"/>
        <v>Y</v>
      </c>
    </row>
    <row r="71" spans="1:7" s="7" customFormat="1" ht="15" customHeight="1" x14ac:dyDescent="0.2">
      <c r="A71" s="19" t="s">
        <v>66</v>
      </c>
      <c r="B71" s="19">
        <v>51002</v>
      </c>
      <c r="C71" s="17">
        <v>66384</v>
      </c>
      <c r="D71" s="17">
        <f t="shared" si="3"/>
        <v>69902</v>
      </c>
      <c r="E71" s="17">
        <f t="shared" si="4"/>
        <v>67804.94</v>
      </c>
      <c r="F71" s="17">
        <v>70695</v>
      </c>
      <c r="G71" s="18" t="str">
        <f t="shared" si="5"/>
        <v>Y</v>
      </c>
    </row>
    <row r="72" spans="1:7" s="7" customFormat="1" ht="15" customHeight="1" x14ac:dyDescent="0.2">
      <c r="A72" s="19" t="s">
        <v>67</v>
      </c>
      <c r="B72" s="19">
        <v>56006</v>
      </c>
      <c r="C72" s="17">
        <v>66522</v>
      </c>
      <c r="D72" s="17">
        <f t="shared" si="3"/>
        <v>70048</v>
      </c>
      <c r="E72" s="17">
        <f t="shared" si="4"/>
        <v>67946.559999999998</v>
      </c>
      <c r="F72" s="17">
        <v>69428</v>
      </c>
      <c r="G72" s="18" t="str">
        <f t="shared" si="5"/>
        <v>Y</v>
      </c>
    </row>
    <row r="73" spans="1:7" s="7" customFormat="1" ht="15" customHeight="1" x14ac:dyDescent="0.2">
      <c r="A73" s="19" t="s">
        <v>68</v>
      </c>
      <c r="B73" s="19">
        <v>23002</v>
      </c>
      <c r="C73" s="17">
        <v>59230</v>
      </c>
      <c r="D73" s="17">
        <f t="shared" si="3"/>
        <v>62369</v>
      </c>
      <c r="E73" s="17">
        <f t="shared" si="4"/>
        <v>60497.93</v>
      </c>
      <c r="F73" s="17">
        <v>64114</v>
      </c>
      <c r="G73" s="18" t="str">
        <f t="shared" si="5"/>
        <v>Y</v>
      </c>
    </row>
    <row r="74" spans="1:7" s="7" customFormat="1" ht="15" customHeight="1" x14ac:dyDescent="0.2">
      <c r="A74" s="19" t="s">
        <v>69</v>
      </c>
      <c r="B74" s="19">
        <v>53002</v>
      </c>
      <c r="C74" s="17">
        <v>62700</v>
      </c>
      <c r="D74" s="17">
        <f t="shared" si="3"/>
        <v>66023</v>
      </c>
      <c r="E74" s="17">
        <f t="shared" si="4"/>
        <v>64042.31</v>
      </c>
      <c r="F74" s="17">
        <v>69567</v>
      </c>
      <c r="G74" s="18" t="str">
        <f t="shared" si="5"/>
        <v>Y</v>
      </c>
    </row>
    <row r="75" spans="1:7" s="7" customFormat="1" ht="15" customHeight="1" x14ac:dyDescent="0.2">
      <c r="A75" s="19" t="s">
        <v>70</v>
      </c>
      <c r="B75" s="19">
        <v>48003</v>
      </c>
      <c r="C75" s="17">
        <v>65660</v>
      </c>
      <c r="D75" s="17">
        <f t="shared" si="3"/>
        <v>69140</v>
      </c>
      <c r="E75" s="17">
        <f t="shared" si="4"/>
        <v>67065.8</v>
      </c>
      <c r="F75" s="17">
        <v>68638</v>
      </c>
      <c r="G75" s="18" t="str">
        <f t="shared" si="5"/>
        <v>Y</v>
      </c>
    </row>
    <row r="76" spans="1:7" s="7" customFormat="1" ht="15" customHeight="1" x14ac:dyDescent="0.2">
      <c r="A76" s="19" t="s">
        <v>71</v>
      </c>
      <c r="B76" s="19">
        <v>2002</v>
      </c>
      <c r="C76" s="17">
        <v>78849</v>
      </c>
      <c r="D76" s="17">
        <f t="shared" si="3"/>
        <v>83028</v>
      </c>
      <c r="E76" s="17">
        <f t="shared" si="4"/>
        <v>80537.16</v>
      </c>
      <c r="F76" s="17">
        <v>83503</v>
      </c>
      <c r="G76" s="18" t="str">
        <f t="shared" si="5"/>
        <v>Y</v>
      </c>
    </row>
    <row r="77" spans="1:7" s="7" customFormat="1" ht="15" customHeight="1" x14ac:dyDescent="0.2">
      <c r="A77" s="19" t="s">
        <v>72</v>
      </c>
      <c r="B77" s="19">
        <v>22006</v>
      </c>
      <c r="C77" s="17">
        <v>66709</v>
      </c>
      <c r="D77" s="17">
        <f t="shared" si="3"/>
        <v>70245</v>
      </c>
      <c r="E77" s="17">
        <f t="shared" si="4"/>
        <v>68137.649999999994</v>
      </c>
      <c r="F77" s="17">
        <v>70667</v>
      </c>
      <c r="G77" s="18" t="str">
        <f t="shared" si="5"/>
        <v>Y</v>
      </c>
    </row>
    <row r="78" spans="1:7" s="7" customFormat="1" ht="15" customHeight="1" x14ac:dyDescent="0.2">
      <c r="A78" s="19" t="s">
        <v>73</v>
      </c>
      <c r="B78" s="19">
        <v>13003</v>
      </c>
      <c r="C78" s="17">
        <v>68827</v>
      </c>
      <c r="D78" s="17">
        <f t="shared" si="3"/>
        <v>72475</v>
      </c>
      <c r="E78" s="17">
        <f t="shared" si="4"/>
        <v>70300.75</v>
      </c>
      <c r="F78" s="17">
        <v>71110</v>
      </c>
      <c r="G78" s="18" t="str">
        <f t="shared" si="5"/>
        <v>Y</v>
      </c>
    </row>
    <row r="79" spans="1:7" s="7" customFormat="1" ht="15" customHeight="1" x14ac:dyDescent="0.2">
      <c r="A79" s="19" t="s">
        <v>74</v>
      </c>
      <c r="B79" s="19">
        <v>2003</v>
      </c>
      <c r="C79" s="17">
        <v>66993</v>
      </c>
      <c r="D79" s="17">
        <f t="shared" si="3"/>
        <v>70544</v>
      </c>
      <c r="E79" s="17">
        <f t="shared" si="4"/>
        <v>68427.679999999993</v>
      </c>
      <c r="F79" s="17">
        <v>70292</v>
      </c>
      <c r="G79" s="18" t="str">
        <f t="shared" si="5"/>
        <v>Y</v>
      </c>
    </row>
    <row r="80" spans="1:7" s="7" customFormat="1" ht="15" customHeight="1" x14ac:dyDescent="0.2">
      <c r="A80" s="19" t="s">
        <v>75</v>
      </c>
      <c r="B80" s="19">
        <v>37003</v>
      </c>
      <c r="C80" s="17">
        <v>62147</v>
      </c>
      <c r="D80" s="17">
        <f t="shared" si="3"/>
        <v>65441</v>
      </c>
      <c r="E80" s="17">
        <f t="shared" si="4"/>
        <v>63477.77</v>
      </c>
      <c r="F80" s="17">
        <v>63199</v>
      </c>
      <c r="G80" s="18" t="str">
        <f t="shared" si="5"/>
        <v>N</v>
      </c>
    </row>
    <row r="81" spans="1:7" s="7" customFormat="1" ht="15" customHeight="1" x14ac:dyDescent="0.2">
      <c r="A81" s="19" t="s">
        <v>76</v>
      </c>
      <c r="B81" s="19">
        <v>35002</v>
      </c>
      <c r="C81" s="17">
        <v>66415</v>
      </c>
      <c r="D81" s="17">
        <f t="shared" si="3"/>
        <v>69935</v>
      </c>
      <c r="E81" s="17">
        <f t="shared" si="4"/>
        <v>67836.95</v>
      </c>
      <c r="F81" s="17">
        <v>68008</v>
      </c>
      <c r="G81" s="18" t="str">
        <f t="shared" si="5"/>
        <v>Y</v>
      </c>
    </row>
    <row r="82" spans="1:7" s="7" customFormat="1" ht="15" customHeight="1" x14ac:dyDescent="0.2">
      <c r="A82" s="19" t="s">
        <v>77</v>
      </c>
      <c r="B82" s="19">
        <v>7002</v>
      </c>
      <c r="C82" s="17">
        <v>65804</v>
      </c>
      <c r="D82" s="17">
        <f t="shared" si="3"/>
        <v>69292</v>
      </c>
      <c r="E82" s="17">
        <f t="shared" si="4"/>
        <v>67213.240000000005</v>
      </c>
      <c r="F82" s="17">
        <v>69072</v>
      </c>
      <c r="G82" s="18" t="str">
        <f t="shared" si="5"/>
        <v>Y</v>
      </c>
    </row>
    <row r="83" spans="1:7" s="7" customFormat="1" ht="15" customHeight="1" x14ac:dyDescent="0.2">
      <c r="A83" s="19" t="s">
        <v>78</v>
      </c>
      <c r="B83" s="19">
        <v>38003</v>
      </c>
      <c r="C83" s="17">
        <v>62896</v>
      </c>
      <c r="D83" s="17">
        <f t="shared" si="3"/>
        <v>66229</v>
      </c>
      <c r="E83" s="17">
        <f t="shared" si="4"/>
        <v>64242.13</v>
      </c>
      <c r="F83" s="17">
        <v>67190</v>
      </c>
      <c r="G83" s="18" t="str">
        <f t="shared" si="5"/>
        <v>Y</v>
      </c>
    </row>
    <row r="84" spans="1:7" s="7" customFormat="1" ht="15" customHeight="1" x14ac:dyDescent="0.2">
      <c r="A84" s="19" t="s">
        <v>79</v>
      </c>
      <c r="B84" s="19">
        <v>45005</v>
      </c>
      <c r="C84" s="17">
        <v>66443</v>
      </c>
      <c r="D84" s="17">
        <f t="shared" si="3"/>
        <v>69964</v>
      </c>
      <c r="E84" s="17">
        <f t="shared" si="4"/>
        <v>67865.08</v>
      </c>
      <c r="F84" s="17">
        <v>67935</v>
      </c>
      <c r="G84" s="18" t="str">
        <f t="shared" si="5"/>
        <v>Y</v>
      </c>
    </row>
    <row r="85" spans="1:7" s="7" customFormat="1" ht="15" customHeight="1" x14ac:dyDescent="0.2">
      <c r="A85" s="19" t="s">
        <v>80</v>
      </c>
      <c r="B85" s="19">
        <v>40001</v>
      </c>
      <c r="C85" s="17">
        <v>77419</v>
      </c>
      <c r="D85" s="17">
        <f t="shared" si="3"/>
        <v>81522</v>
      </c>
      <c r="E85" s="17">
        <f t="shared" si="4"/>
        <v>79076.34</v>
      </c>
      <c r="F85" s="17">
        <v>82629</v>
      </c>
      <c r="G85" s="18" t="str">
        <f t="shared" si="5"/>
        <v>Y</v>
      </c>
    </row>
    <row r="86" spans="1:7" s="7" customFormat="1" ht="15" customHeight="1" x14ac:dyDescent="0.2">
      <c r="A86" s="19" t="s">
        <v>81</v>
      </c>
      <c r="B86" s="19">
        <v>52004</v>
      </c>
      <c r="C86" s="17">
        <v>63227</v>
      </c>
      <c r="D86" s="17">
        <f t="shared" si="3"/>
        <v>66578</v>
      </c>
      <c r="E86" s="17">
        <f t="shared" si="4"/>
        <v>64580.659999999996</v>
      </c>
      <c r="F86" s="17">
        <v>65928</v>
      </c>
      <c r="G86" s="18" t="str">
        <f t="shared" si="5"/>
        <v>Y</v>
      </c>
    </row>
    <row r="87" spans="1:7" s="7" customFormat="1" ht="15" customHeight="1" x14ac:dyDescent="0.2">
      <c r="A87" s="19" t="s">
        <v>82</v>
      </c>
      <c r="B87" s="19">
        <v>41004</v>
      </c>
      <c r="C87" s="17">
        <v>68201</v>
      </c>
      <c r="D87" s="17">
        <f t="shared" si="3"/>
        <v>71816</v>
      </c>
      <c r="E87" s="17">
        <f t="shared" si="4"/>
        <v>69661.52</v>
      </c>
      <c r="F87" s="17">
        <v>72118</v>
      </c>
      <c r="G87" s="18" t="str">
        <f t="shared" si="5"/>
        <v>Y</v>
      </c>
    </row>
    <row r="88" spans="1:7" s="7" customFormat="1" ht="15" customHeight="1" x14ac:dyDescent="0.2">
      <c r="A88" s="19" t="s">
        <v>83</v>
      </c>
      <c r="B88" s="19">
        <v>44002</v>
      </c>
      <c r="C88" s="17">
        <v>66951</v>
      </c>
      <c r="D88" s="17">
        <f t="shared" si="3"/>
        <v>70499</v>
      </c>
      <c r="E88" s="17">
        <f t="shared" si="4"/>
        <v>68384.03</v>
      </c>
      <c r="F88" s="17">
        <v>71497</v>
      </c>
      <c r="G88" s="18" t="str">
        <f t="shared" si="5"/>
        <v>Y</v>
      </c>
    </row>
    <row r="89" spans="1:7" s="7" customFormat="1" ht="15" customHeight="1" x14ac:dyDescent="0.2">
      <c r="A89" s="19" t="s">
        <v>84</v>
      </c>
      <c r="B89" s="19">
        <v>42001</v>
      </c>
      <c r="C89" s="17">
        <v>68600</v>
      </c>
      <c r="D89" s="17">
        <f t="shared" si="3"/>
        <v>72236</v>
      </c>
      <c r="E89" s="17">
        <f t="shared" si="4"/>
        <v>70068.92</v>
      </c>
      <c r="F89" s="17">
        <v>72196</v>
      </c>
      <c r="G89" s="18" t="str">
        <f t="shared" si="5"/>
        <v>Y</v>
      </c>
    </row>
    <row r="90" spans="1:7" s="7" customFormat="1" ht="15" customHeight="1" x14ac:dyDescent="0.2">
      <c r="A90" s="19" t="s">
        <v>85</v>
      </c>
      <c r="B90" s="19">
        <v>39002</v>
      </c>
      <c r="C90" s="17">
        <v>72250</v>
      </c>
      <c r="D90" s="17">
        <f t="shared" si="3"/>
        <v>76079</v>
      </c>
      <c r="E90" s="17">
        <f t="shared" si="4"/>
        <v>73796.63</v>
      </c>
      <c r="F90" s="17">
        <v>75861</v>
      </c>
      <c r="G90" s="18" t="str">
        <f t="shared" si="5"/>
        <v>Y</v>
      </c>
    </row>
    <row r="91" spans="1:7" s="7" customFormat="1" ht="15" customHeight="1" x14ac:dyDescent="0.2">
      <c r="A91" s="19" t="s">
        <v>86</v>
      </c>
      <c r="B91" s="19">
        <v>60003</v>
      </c>
      <c r="C91" s="17">
        <v>64249</v>
      </c>
      <c r="D91" s="17">
        <f t="shared" si="3"/>
        <v>67654</v>
      </c>
      <c r="E91" s="17">
        <f t="shared" si="4"/>
        <v>65624.38</v>
      </c>
      <c r="F91" s="17">
        <v>68359</v>
      </c>
      <c r="G91" s="18" t="str">
        <f t="shared" si="5"/>
        <v>Y</v>
      </c>
    </row>
    <row r="92" spans="1:7" s="7" customFormat="1" ht="15" customHeight="1" x14ac:dyDescent="0.2">
      <c r="A92" s="19" t="s">
        <v>87</v>
      </c>
      <c r="B92" s="19">
        <v>43007</v>
      </c>
      <c r="C92" s="17">
        <v>65390</v>
      </c>
      <c r="D92" s="17">
        <f t="shared" si="3"/>
        <v>68856</v>
      </c>
      <c r="E92" s="17">
        <f t="shared" si="4"/>
        <v>66790.319999999992</v>
      </c>
      <c r="F92" s="17">
        <v>68787</v>
      </c>
      <c r="G92" s="18" t="str">
        <f t="shared" si="5"/>
        <v>Y</v>
      </c>
    </row>
    <row r="93" spans="1:7" s="7" customFormat="1" ht="15" customHeight="1" x14ac:dyDescent="0.2">
      <c r="A93" s="19" t="s">
        <v>88</v>
      </c>
      <c r="B93" s="19">
        <v>15001</v>
      </c>
      <c r="C93" s="17">
        <v>73748</v>
      </c>
      <c r="D93" s="17">
        <f t="shared" si="3"/>
        <v>77657</v>
      </c>
      <c r="E93" s="17">
        <f t="shared" si="4"/>
        <v>75327.289999999994</v>
      </c>
      <c r="F93" s="17">
        <v>77935</v>
      </c>
      <c r="G93" s="18" t="str">
        <f t="shared" si="5"/>
        <v>Y</v>
      </c>
    </row>
    <row r="94" spans="1:7" s="7" customFormat="1" ht="15" customHeight="1" x14ac:dyDescent="0.2">
      <c r="A94" s="19" t="s">
        <v>89</v>
      </c>
      <c r="B94" s="19">
        <v>15002</v>
      </c>
      <c r="C94" s="17">
        <v>73126</v>
      </c>
      <c r="D94" s="17">
        <f t="shared" si="3"/>
        <v>77002</v>
      </c>
      <c r="E94" s="17">
        <f t="shared" si="4"/>
        <v>74691.94</v>
      </c>
      <c r="F94" s="17">
        <v>76042</v>
      </c>
      <c r="G94" s="18" t="str">
        <f t="shared" si="5"/>
        <v>Y</v>
      </c>
    </row>
    <row r="95" spans="1:7" s="7" customFormat="1" ht="15" customHeight="1" x14ac:dyDescent="0.2">
      <c r="A95" s="19" t="s">
        <v>90</v>
      </c>
      <c r="B95" s="19">
        <v>46001</v>
      </c>
      <c r="C95" s="17">
        <v>67546</v>
      </c>
      <c r="D95" s="17">
        <f t="shared" si="3"/>
        <v>71126</v>
      </c>
      <c r="E95" s="17">
        <f t="shared" si="4"/>
        <v>68992.22</v>
      </c>
      <c r="F95" s="17">
        <v>71727</v>
      </c>
      <c r="G95" s="18" t="str">
        <f t="shared" si="5"/>
        <v>Y</v>
      </c>
    </row>
    <row r="96" spans="1:7" s="7" customFormat="1" ht="15" customHeight="1" x14ac:dyDescent="0.2">
      <c r="A96" s="19" t="s">
        <v>91</v>
      </c>
      <c r="B96" s="19">
        <v>33002</v>
      </c>
      <c r="C96" s="17">
        <v>65928</v>
      </c>
      <c r="D96" s="17">
        <f t="shared" si="3"/>
        <v>69422</v>
      </c>
      <c r="E96" s="17">
        <f t="shared" si="4"/>
        <v>67339.34</v>
      </c>
      <c r="F96" s="17">
        <v>69102</v>
      </c>
      <c r="G96" s="18" t="str">
        <f t="shared" si="5"/>
        <v>Y</v>
      </c>
    </row>
    <row r="97" spans="1:7" s="7" customFormat="1" ht="15" customHeight="1" x14ac:dyDescent="0.2">
      <c r="A97" s="19" t="s">
        <v>92</v>
      </c>
      <c r="B97" s="19">
        <v>25004</v>
      </c>
      <c r="C97" s="17">
        <v>71484</v>
      </c>
      <c r="D97" s="17">
        <f t="shared" si="3"/>
        <v>75273</v>
      </c>
      <c r="E97" s="17">
        <f t="shared" si="4"/>
        <v>73014.81</v>
      </c>
      <c r="F97" s="17">
        <v>76280</v>
      </c>
      <c r="G97" s="18" t="str">
        <f t="shared" si="5"/>
        <v>Y</v>
      </c>
    </row>
    <row r="98" spans="1:7" s="7" customFormat="1" ht="15" customHeight="1" x14ac:dyDescent="0.2">
      <c r="A98" s="19" t="s">
        <v>93</v>
      </c>
      <c r="B98" s="19">
        <v>29004</v>
      </c>
      <c r="C98" s="17">
        <v>63747</v>
      </c>
      <c r="D98" s="17">
        <f t="shared" si="3"/>
        <v>67126</v>
      </c>
      <c r="E98" s="17">
        <f t="shared" si="4"/>
        <v>65112.22</v>
      </c>
      <c r="F98" s="17">
        <v>69731</v>
      </c>
      <c r="G98" s="18" t="str">
        <f t="shared" si="5"/>
        <v>Y</v>
      </c>
    </row>
    <row r="99" spans="1:7" s="7" customFormat="1" ht="15" customHeight="1" x14ac:dyDescent="0.2">
      <c r="A99" s="19" t="s">
        <v>94</v>
      </c>
      <c r="B99" s="19">
        <v>17002</v>
      </c>
      <c r="C99" s="17">
        <v>75308</v>
      </c>
      <c r="D99" s="17">
        <f t="shared" si="3"/>
        <v>79299</v>
      </c>
      <c r="E99" s="17">
        <f t="shared" si="4"/>
        <v>76920.03</v>
      </c>
      <c r="F99" s="17">
        <v>78649</v>
      </c>
      <c r="G99" s="18" t="str">
        <f t="shared" si="5"/>
        <v>Y</v>
      </c>
    </row>
    <row r="100" spans="1:7" s="7" customFormat="1" ht="15" customHeight="1" x14ac:dyDescent="0.2">
      <c r="A100" s="19" t="s">
        <v>95</v>
      </c>
      <c r="B100" s="19">
        <v>62006</v>
      </c>
      <c r="C100" s="17">
        <v>70529</v>
      </c>
      <c r="D100" s="17">
        <f t="shared" si="3"/>
        <v>74267</v>
      </c>
      <c r="E100" s="17">
        <f t="shared" si="4"/>
        <v>72038.990000000005</v>
      </c>
      <c r="F100" s="17">
        <v>74875</v>
      </c>
      <c r="G100" s="18" t="str">
        <f t="shared" si="5"/>
        <v>Y</v>
      </c>
    </row>
    <row r="101" spans="1:7" s="7" customFormat="1" ht="15" customHeight="1" x14ac:dyDescent="0.2">
      <c r="A101" s="19" t="s">
        <v>96</v>
      </c>
      <c r="B101" s="19">
        <v>43002</v>
      </c>
      <c r="C101" s="17">
        <v>67819</v>
      </c>
      <c r="D101" s="17">
        <f t="shared" si="3"/>
        <v>71413</v>
      </c>
      <c r="E101" s="17">
        <f t="shared" si="4"/>
        <v>69270.61</v>
      </c>
      <c r="F101" s="17">
        <v>71352</v>
      </c>
      <c r="G101" s="18" t="str">
        <f t="shared" si="5"/>
        <v>Y</v>
      </c>
    </row>
    <row r="102" spans="1:7" s="7" customFormat="1" ht="15" customHeight="1" x14ac:dyDescent="0.2">
      <c r="A102" s="19" t="s">
        <v>97</v>
      </c>
      <c r="B102" s="19">
        <v>17003</v>
      </c>
      <c r="C102" s="17">
        <v>65427</v>
      </c>
      <c r="D102" s="17">
        <f t="shared" si="3"/>
        <v>68895</v>
      </c>
      <c r="E102" s="17">
        <f t="shared" si="4"/>
        <v>66828.149999999994</v>
      </c>
      <c r="F102" s="17">
        <v>66851</v>
      </c>
      <c r="G102" s="18" t="str">
        <f t="shared" si="5"/>
        <v>Y</v>
      </c>
    </row>
    <row r="103" spans="1:7" s="7" customFormat="1" ht="15" customHeight="1" x14ac:dyDescent="0.2">
      <c r="A103" s="19" t="s">
        <v>98</v>
      </c>
      <c r="B103" s="19">
        <v>51003</v>
      </c>
      <c r="C103" s="17">
        <v>61859</v>
      </c>
      <c r="D103" s="17">
        <f t="shared" si="3"/>
        <v>65138</v>
      </c>
      <c r="E103" s="17">
        <f t="shared" si="4"/>
        <v>63183.86</v>
      </c>
      <c r="F103" s="17">
        <v>65143</v>
      </c>
      <c r="G103" s="18" t="str">
        <f t="shared" si="5"/>
        <v>Y</v>
      </c>
    </row>
    <row r="104" spans="1:7" s="7" customFormat="1" ht="15" customHeight="1" x14ac:dyDescent="0.2">
      <c r="A104" s="19" t="s">
        <v>99</v>
      </c>
      <c r="B104" s="19">
        <v>9002</v>
      </c>
      <c r="C104" s="17">
        <v>60398</v>
      </c>
      <c r="D104" s="17">
        <f t="shared" si="3"/>
        <v>63599</v>
      </c>
      <c r="E104" s="17">
        <f t="shared" si="4"/>
        <v>61691.03</v>
      </c>
      <c r="F104" s="17">
        <v>65331</v>
      </c>
      <c r="G104" s="18" t="str">
        <f t="shared" si="5"/>
        <v>Y</v>
      </c>
    </row>
    <row r="105" spans="1:7" s="7" customFormat="1" ht="15" customHeight="1" x14ac:dyDescent="0.2">
      <c r="A105" s="19" t="s">
        <v>100</v>
      </c>
      <c r="B105" s="19">
        <v>56007</v>
      </c>
      <c r="C105" s="17">
        <v>71458</v>
      </c>
      <c r="D105" s="17">
        <f t="shared" si="3"/>
        <v>75245</v>
      </c>
      <c r="E105" s="17">
        <f t="shared" si="4"/>
        <v>72987.649999999994</v>
      </c>
      <c r="F105" s="17">
        <v>73635</v>
      </c>
      <c r="G105" s="18" t="str">
        <f t="shared" si="5"/>
        <v>Y</v>
      </c>
    </row>
    <row r="106" spans="1:7" s="7" customFormat="1" ht="15" customHeight="1" x14ac:dyDescent="0.2">
      <c r="A106" s="19" t="s">
        <v>101</v>
      </c>
      <c r="B106" s="19">
        <v>23003</v>
      </c>
      <c r="C106" s="17">
        <v>66893</v>
      </c>
      <c r="D106" s="17">
        <f t="shared" si="3"/>
        <v>70438</v>
      </c>
      <c r="E106" s="17">
        <f t="shared" si="4"/>
        <v>68324.86</v>
      </c>
      <c r="F106" s="17">
        <v>68412</v>
      </c>
      <c r="G106" s="18" t="str">
        <f t="shared" si="5"/>
        <v>Y</v>
      </c>
    </row>
    <row r="107" spans="1:7" s="7" customFormat="1" ht="15" customHeight="1" x14ac:dyDescent="0.2">
      <c r="A107" s="19" t="s">
        <v>102</v>
      </c>
      <c r="B107" s="19">
        <v>65001</v>
      </c>
      <c r="C107" s="17">
        <v>83402</v>
      </c>
      <c r="D107" s="17">
        <f t="shared" si="3"/>
        <v>87822</v>
      </c>
      <c r="E107" s="17">
        <f t="shared" si="4"/>
        <v>85187.34</v>
      </c>
      <c r="F107" s="17">
        <v>86149</v>
      </c>
      <c r="G107" s="18" t="str">
        <f t="shared" si="5"/>
        <v>Y</v>
      </c>
    </row>
    <row r="108" spans="1:7" s="7" customFormat="1" ht="15" customHeight="1" x14ac:dyDescent="0.2">
      <c r="A108" s="19" t="s">
        <v>147</v>
      </c>
      <c r="B108" s="19">
        <v>39006</v>
      </c>
      <c r="C108" s="17">
        <v>61249</v>
      </c>
      <c r="D108" s="17">
        <f t="shared" si="3"/>
        <v>64495</v>
      </c>
      <c r="E108" s="17">
        <f t="shared" si="4"/>
        <v>62560.15</v>
      </c>
      <c r="F108" s="17">
        <v>62790</v>
      </c>
      <c r="G108" s="18" t="str">
        <f t="shared" si="5"/>
        <v>Y</v>
      </c>
    </row>
    <row r="109" spans="1:7" s="7" customFormat="1" ht="15" customHeight="1" x14ac:dyDescent="0.2">
      <c r="A109" s="19" t="s">
        <v>103</v>
      </c>
      <c r="B109" s="19">
        <v>60004</v>
      </c>
      <c r="C109" s="17">
        <v>62778</v>
      </c>
      <c r="D109" s="17">
        <f t="shared" si="3"/>
        <v>66105</v>
      </c>
      <c r="E109" s="17">
        <f t="shared" si="4"/>
        <v>64121.85</v>
      </c>
      <c r="F109" s="17">
        <v>65548</v>
      </c>
      <c r="G109" s="18" t="str">
        <f t="shared" si="5"/>
        <v>Y</v>
      </c>
    </row>
    <row r="110" spans="1:7" s="7" customFormat="1" ht="15" customHeight="1" x14ac:dyDescent="0.2">
      <c r="A110" s="19" t="s">
        <v>104</v>
      </c>
      <c r="B110" s="19">
        <v>33003</v>
      </c>
      <c r="C110" s="17">
        <v>67531</v>
      </c>
      <c r="D110" s="17">
        <f t="shared" si="3"/>
        <v>71110</v>
      </c>
      <c r="E110" s="17">
        <f t="shared" si="4"/>
        <v>68976.7</v>
      </c>
      <c r="F110" s="17">
        <v>71314</v>
      </c>
      <c r="G110" s="18" t="str">
        <f t="shared" si="5"/>
        <v>Y</v>
      </c>
    </row>
    <row r="111" spans="1:7" s="7" customFormat="1" ht="15" customHeight="1" x14ac:dyDescent="0.2">
      <c r="A111" s="19" t="s">
        <v>105</v>
      </c>
      <c r="B111" s="19">
        <v>32002</v>
      </c>
      <c r="C111" s="17">
        <v>71685</v>
      </c>
      <c r="D111" s="17">
        <f t="shared" si="3"/>
        <v>75484</v>
      </c>
      <c r="E111" s="17">
        <f t="shared" si="4"/>
        <v>73219.48</v>
      </c>
      <c r="F111" s="17">
        <v>74346</v>
      </c>
      <c r="G111" s="18" t="str">
        <f t="shared" si="5"/>
        <v>Y</v>
      </c>
    </row>
    <row r="112" spans="1:7" s="7" customFormat="1" ht="15" customHeight="1" x14ac:dyDescent="0.2">
      <c r="A112" s="19" t="s">
        <v>106</v>
      </c>
      <c r="B112" s="19">
        <v>1001</v>
      </c>
      <c r="C112" s="17">
        <v>64480</v>
      </c>
      <c r="D112" s="17">
        <f t="shared" si="3"/>
        <v>67897</v>
      </c>
      <c r="E112" s="17">
        <f t="shared" si="4"/>
        <v>65860.09</v>
      </c>
      <c r="F112" s="17">
        <v>67085</v>
      </c>
      <c r="G112" s="18" t="str">
        <f t="shared" si="5"/>
        <v>Y</v>
      </c>
    </row>
    <row r="113" spans="1:7" s="7" customFormat="1" ht="15" customHeight="1" x14ac:dyDescent="0.2">
      <c r="A113" s="19" t="s">
        <v>107</v>
      </c>
      <c r="B113" s="19">
        <v>11005</v>
      </c>
      <c r="C113" s="17">
        <v>69628</v>
      </c>
      <c r="D113" s="17">
        <f t="shared" si="3"/>
        <v>73318</v>
      </c>
      <c r="E113" s="17">
        <f t="shared" si="4"/>
        <v>71118.459999999992</v>
      </c>
      <c r="F113" s="17">
        <v>73236</v>
      </c>
      <c r="G113" s="18" t="str">
        <f t="shared" si="5"/>
        <v>Y</v>
      </c>
    </row>
    <row r="114" spans="1:7" s="7" customFormat="1" ht="15" customHeight="1" x14ac:dyDescent="0.2">
      <c r="A114" s="19" t="s">
        <v>108</v>
      </c>
      <c r="B114" s="19">
        <v>51004</v>
      </c>
      <c r="C114" s="17">
        <v>72357</v>
      </c>
      <c r="D114" s="17">
        <f t="shared" si="3"/>
        <v>76192</v>
      </c>
      <c r="E114" s="17">
        <f t="shared" si="4"/>
        <v>73906.240000000005</v>
      </c>
      <c r="F114" s="17">
        <v>76311</v>
      </c>
      <c r="G114" s="18" t="str">
        <f t="shared" si="5"/>
        <v>Y</v>
      </c>
    </row>
    <row r="115" spans="1:7" s="7" customFormat="1" ht="15" customHeight="1" x14ac:dyDescent="0.2">
      <c r="A115" s="19" t="s">
        <v>109</v>
      </c>
      <c r="B115" s="19">
        <v>56004</v>
      </c>
      <c r="C115" s="17">
        <v>63791</v>
      </c>
      <c r="D115" s="17">
        <f t="shared" si="3"/>
        <v>67172</v>
      </c>
      <c r="E115" s="17">
        <f t="shared" si="4"/>
        <v>65156.84</v>
      </c>
      <c r="F115" s="17">
        <v>69410</v>
      </c>
      <c r="G115" s="18" t="str">
        <f t="shared" si="5"/>
        <v>Y</v>
      </c>
    </row>
    <row r="116" spans="1:7" s="7" customFormat="1" ht="15" customHeight="1" x14ac:dyDescent="0.2">
      <c r="A116" s="19" t="s">
        <v>110</v>
      </c>
      <c r="B116" s="19">
        <v>54004</v>
      </c>
      <c r="C116" s="17">
        <v>68057</v>
      </c>
      <c r="D116" s="17">
        <f t="shared" si="3"/>
        <v>71664</v>
      </c>
      <c r="E116" s="17">
        <f t="shared" si="4"/>
        <v>69514.080000000002</v>
      </c>
      <c r="F116" s="17">
        <v>72231</v>
      </c>
      <c r="G116" s="18" t="str">
        <f t="shared" si="5"/>
        <v>Y</v>
      </c>
    </row>
    <row r="117" spans="1:7" s="7" customFormat="1" ht="15" customHeight="1" x14ac:dyDescent="0.2">
      <c r="A117" s="19" t="s">
        <v>111</v>
      </c>
      <c r="B117" s="19">
        <v>55005</v>
      </c>
      <c r="C117" s="17">
        <v>62708</v>
      </c>
      <c r="D117" s="17">
        <f t="shared" si="3"/>
        <v>66032</v>
      </c>
      <c r="E117" s="17">
        <f t="shared" si="4"/>
        <v>64051.040000000001</v>
      </c>
      <c r="F117" s="17">
        <v>67079</v>
      </c>
      <c r="G117" s="18" t="str">
        <f t="shared" si="5"/>
        <v>Y</v>
      </c>
    </row>
    <row r="118" spans="1:7" s="7" customFormat="1" ht="15" customHeight="1" x14ac:dyDescent="0.2">
      <c r="A118" s="19" t="s">
        <v>112</v>
      </c>
      <c r="B118" s="19">
        <v>4003</v>
      </c>
      <c r="C118" s="17">
        <v>63145</v>
      </c>
      <c r="D118" s="17">
        <f t="shared" si="3"/>
        <v>66492</v>
      </c>
      <c r="E118" s="17">
        <f t="shared" si="4"/>
        <v>64497.24</v>
      </c>
      <c r="F118" s="17">
        <v>66196</v>
      </c>
      <c r="G118" s="18" t="str">
        <f t="shared" si="5"/>
        <v>Y</v>
      </c>
    </row>
    <row r="119" spans="1:7" s="7" customFormat="1" ht="15" customHeight="1" x14ac:dyDescent="0.2">
      <c r="A119" s="19" t="s">
        <v>113</v>
      </c>
      <c r="B119" s="19">
        <v>62005</v>
      </c>
      <c r="C119" s="17">
        <v>66773</v>
      </c>
      <c r="D119" s="17">
        <f t="shared" si="3"/>
        <v>70312</v>
      </c>
      <c r="E119" s="17">
        <f t="shared" si="4"/>
        <v>68202.64</v>
      </c>
      <c r="F119" s="17">
        <v>70118</v>
      </c>
      <c r="G119" s="18" t="str">
        <f t="shared" si="5"/>
        <v>Y</v>
      </c>
    </row>
    <row r="120" spans="1:7" s="7" customFormat="1" ht="15" customHeight="1" x14ac:dyDescent="0.2">
      <c r="A120" s="19" t="s">
        <v>114</v>
      </c>
      <c r="B120" s="19">
        <v>49005</v>
      </c>
      <c r="C120" s="17">
        <v>81120</v>
      </c>
      <c r="D120" s="17">
        <f t="shared" si="3"/>
        <v>85419</v>
      </c>
      <c r="E120" s="17">
        <f t="shared" si="4"/>
        <v>82856.429999999993</v>
      </c>
      <c r="F120" s="17">
        <v>86064</v>
      </c>
      <c r="G120" s="18" t="str">
        <f t="shared" si="5"/>
        <v>Y</v>
      </c>
    </row>
    <row r="121" spans="1:7" s="7" customFormat="1" ht="15" customHeight="1" x14ac:dyDescent="0.2">
      <c r="A121" s="19" t="s">
        <v>115</v>
      </c>
      <c r="B121" s="19">
        <v>5005</v>
      </c>
      <c r="C121" s="17">
        <v>66114</v>
      </c>
      <c r="D121" s="17">
        <f t="shared" si="3"/>
        <v>69618</v>
      </c>
      <c r="E121" s="17">
        <f t="shared" si="4"/>
        <v>67529.459999999992</v>
      </c>
      <c r="F121" s="17">
        <v>69811</v>
      </c>
      <c r="G121" s="18" t="str">
        <f t="shared" si="5"/>
        <v>Y</v>
      </c>
    </row>
    <row r="122" spans="1:7" s="7" customFormat="1" ht="15" customHeight="1" x14ac:dyDescent="0.2">
      <c r="A122" s="19" t="s">
        <v>116</v>
      </c>
      <c r="B122" s="19">
        <v>54002</v>
      </c>
      <c r="C122" s="17">
        <v>68161</v>
      </c>
      <c r="D122" s="17">
        <f t="shared" si="3"/>
        <v>71774</v>
      </c>
      <c r="E122" s="17">
        <f t="shared" si="4"/>
        <v>69620.78</v>
      </c>
      <c r="F122" s="17">
        <v>73239</v>
      </c>
      <c r="G122" s="18" t="str">
        <f t="shared" si="5"/>
        <v>Y</v>
      </c>
    </row>
    <row r="123" spans="1:7" s="7" customFormat="1" ht="15" customHeight="1" x14ac:dyDescent="0.2">
      <c r="A123" s="19" t="s">
        <v>117</v>
      </c>
      <c r="B123" s="19">
        <v>26005</v>
      </c>
      <c r="C123" s="17">
        <v>72278</v>
      </c>
      <c r="D123" s="17">
        <f t="shared" si="3"/>
        <v>76109</v>
      </c>
      <c r="E123" s="17">
        <f t="shared" si="4"/>
        <v>73825.73</v>
      </c>
      <c r="F123" s="17">
        <v>76663</v>
      </c>
      <c r="G123" s="18" t="str">
        <f t="shared" si="5"/>
        <v>Y</v>
      </c>
    </row>
    <row r="124" spans="1:7" s="7" customFormat="1" ht="15" customHeight="1" x14ac:dyDescent="0.2">
      <c r="A124" s="19" t="s">
        <v>118</v>
      </c>
      <c r="B124" s="19">
        <v>40002</v>
      </c>
      <c r="C124" s="17">
        <v>68740</v>
      </c>
      <c r="D124" s="17">
        <f t="shared" si="3"/>
        <v>72383</v>
      </c>
      <c r="E124" s="17">
        <f t="shared" si="4"/>
        <v>70211.509999999995</v>
      </c>
      <c r="F124" s="17">
        <v>72811</v>
      </c>
      <c r="G124" s="18" t="str">
        <f t="shared" si="5"/>
        <v>Y</v>
      </c>
    </row>
    <row r="125" spans="1:7" s="7" customFormat="1" ht="15" customHeight="1" x14ac:dyDescent="0.2">
      <c r="A125" s="19" t="s">
        <v>119</v>
      </c>
      <c r="B125" s="19">
        <v>57001</v>
      </c>
      <c r="C125" s="17">
        <v>68269</v>
      </c>
      <c r="D125" s="17">
        <f t="shared" si="3"/>
        <v>71887</v>
      </c>
      <c r="E125" s="17">
        <f t="shared" si="4"/>
        <v>69730.39</v>
      </c>
      <c r="F125" s="17">
        <v>70796</v>
      </c>
      <c r="G125" s="18" t="str">
        <f t="shared" si="5"/>
        <v>Y</v>
      </c>
    </row>
    <row r="126" spans="1:7" s="7" customFormat="1" ht="15" customHeight="1" x14ac:dyDescent="0.2">
      <c r="A126" s="19" t="s">
        <v>120</v>
      </c>
      <c r="B126" s="19">
        <v>54006</v>
      </c>
      <c r="C126" s="17">
        <v>58262</v>
      </c>
      <c r="D126" s="17">
        <f t="shared" si="3"/>
        <v>61350</v>
      </c>
      <c r="E126" s="17">
        <f t="shared" si="4"/>
        <v>59509.5</v>
      </c>
      <c r="F126" s="17">
        <v>61809</v>
      </c>
      <c r="G126" s="18" t="str">
        <f t="shared" si="5"/>
        <v>Y</v>
      </c>
    </row>
    <row r="127" spans="1:7" s="7" customFormat="1" ht="15" customHeight="1" x14ac:dyDescent="0.2">
      <c r="A127" s="19" t="s">
        <v>121</v>
      </c>
      <c r="B127" s="19">
        <v>41005</v>
      </c>
      <c r="C127" s="17">
        <v>69836</v>
      </c>
      <c r="D127" s="17">
        <f t="shared" si="3"/>
        <v>73537</v>
      </c>
      <c r="E127" s="17">
        <f t="shared" si="4"/>
        <v>71330.89</v>
      </c>
      <c r="F127" s="17">
        <v>74062</v>
      </c>
      <c r="G127" s="18" t="str">
        <f t="shared" si="5"/>
        <v>Y</v>
      </c>
    </row>
    <row r="128" spans="1:7" s="7" customFormat="1" ht="15" customHeight="1" x14ac:dyDescent="0.2">
      <c r="A128" s="19" t="s">
        <v>122</v>
      </c>
      <c r="B128" s="19">
        <v>20003</v>
      </c>
      <c r="C128" s="17">
        <v>73901</v>
      </c>
      <c r="D128" s="17">
        <f t="shared" si="3"/>
        <v>77818</v>
      </c>
      <c r="E128" s="17">
        <f t="shared" si="4"/>
        <v>75483.459999999992</v>
      </c>
      <c r="F128" s="17">
        <v>78399</v>
      </c>
      <c r="G128" s="18" t="str">
        <f t="shared" si="5"/>
        <v>Y</v>
      </c>
    </row>
    <row r="129" spans="1:7" s="7" customFormat="1" ht="15" customHeight="1" x14ac:dyDescent="0.2">
      <c r="A129" s="19" t="s">
        <v>123</v>
      </c>
      <c r="B129" s="19">
        <v>66001</v>
      </c>
      <c r="C129" s="17">
        <v>78704</v>
      </c>
      <c r="D129" s="17">
        <f t="shared" si="3"/>
        <v>82875</v>
      </c>
      <c r="E129" s="17">
        <f t="shared" si="4"/>
        <v>80388.75</v>
      </c>
      <c r="F129" s="17">
        <v>82791</v>
      </c>
      <c r="G129" s="18" t="str">
        <f t="shared" si="5"/>
        <v>Y</v>
      </c>
    </row>
    <row r="130" spans="1:7" s="7" customFormat="1" ht="15" customHeight="1" x14ac:dyDescent="0.2">
      <c r="A130" s="19" t="s">
        <v>125</v>
      </c>
      <c r="B130" s="19">
        <v>33005</v>
      </c>
      <c r="C130" s="17">
        <v>66184</v>
      </c>
      <c r="D130" s="17">
        <f t="shared" si="3"/>
        <v>69692</v>
      </c>
      <c r="E130" s="17">
        <f t="shared" si="4"/>
        <v>67601.240000000005</v>
      </c>
      <c r="F130" s="17">
        <v>69167</v>
      </c>
      <c r="G130" s="18" t="str">
        <f t="shared" si="5"/>
        <v>Y</v>
      </c>
    </row>
    <row r="131" spans="1:7" s="7" customFormat="1" ht="15" customHeight="1" x14ac:dyDescent="0.2">
      <c r="A131" s="19" t="s">
        <v>124</v>
      </c>
      <c r="B131" s="19">
        <v>49006</v>
      </c>
      <c r="C131" s="17">
        <v>67117</v>
      </c>
      <c r="D131" s="17">
        <f t="shared" si="3"/>
        <v>70674</v>
      </c>
      <c r="E131" s="17">
        <f t="shared" si="4"/>
        <v>68553.78</v>
      </c>
      <c r="F131" s="17">
        <v>69282</v>
      </c>
      <c r="G131" s="18" t="str">
        <f t="shared" si="5"/>
        <v>Y</v>
      </c>
    </row>
    <row r="132" spans="1:7" s="7" customFormat="1" ht="15" customHeight="1" x14ac:dyDescent="0.2">
      <c r="A132" s="19" t="s">
        <v>126</v>
      </c>
      <c r="B132" s="19">
        <v>13001</v>
      </c>
      <c r="C132" s="17">
        <v>68713</v>
      </c>
      <c r="D132" s="17">
        <f t="shared" si="3"/>
        <v>72355</v>
      </c>
      <c r="E132" s="17">
        <f t="shared" si="4"/>
        <v>70184.349999999991</v>
      </c>
      <c r="F132" s="17">
        <v>73273</v>
      </c>
      <c r="G132" s="18" t="str">
        <f t="shared" si="5"/>
        <v>Y</v>
      </c>
    </row>
    <row r="133" spans="1:7" s="7" customFormat="1" ht="15" customHeight="1" x14ac:dyDescent="0.2">
      <c r="A133" s="19" t="s">
        <v>127</v>
      </c>
      <c r="B133" s="19">
        <v>60006</v>
      </c>
      <c r="C133" s="17">
        <v>62461</v>
      </c>
      <c r="D133" s="17">
        <f t="shared" ref="D133:D151" si="6">ROUND((C133*1.04)*1.0125,0)</f>
        <v>65771</v>
      </c>
      <c r="E133" s="17">
        <f t="shared" ref="E133:E151" si="7">D133*0.97</f>
        <v>63797.869999999995</v>
      </c>
      <c r="F133" s="17">
        <v>65748</v>
      </c>
      <c r="G133" s="18" t="str">
        <f t="shared" ref="G133:G151" si="8">IF(F133&gt;E133,"Y","N")</f>
        <v>Y</v>
      </c>
    </row>
    <row r="134" spans="1:7" s="7" customFormat="1" ht="15" customHeight="1" x14ac:dyDescent="0.2">
      <c r="A134" s="19" t="s">
        <v>128</v>
      </c>
      <c r="B134" s="19">
        <v>11004</v>
      </c>
      <c r="C134" s="17">
        <v>76099</v>
      </c>
      <c r="D134" s="17">
        <f t="shared" si="6"/>
        <v>80132</v>
      </c>
      <c r="E134" s="17">
        <f t="shared" si="7"/>
        <v>77728.039999999994</v>
      </c>
      <c r="F134" s="17">
        <v>86523</v>
      </c>
      <c r="G134" s="18" t="str">
        <f t="shared" si="8"/>
        <v>Y</v>
      </c>
    </row>
    <row r="135" spans="1:7" s="7" customFormat="1" ht="15" customHeight="1" x14ac:dyDescent="0.2">
      <c r="A135" s="19" t="s">
        <v>149</v>
      </c>
      <c r="B135" s="19">
        <v>15003</v>
      </c>
      <c r="C135" s="17">
        <v>71597</v>
      </c>
      <c r="D135" s="17">
        <f t="shared" si="6"/>
        <v>75392</v>
      </c>
      <c r="E135" s="17">
        <f t="shared" si="7"/>
        <v>73130.240000000005</v>
      </c>
      <c r="F135" s="17">
        <v>73540</v>
      </c>
      <c r="G135" s="18" t="str">
        <f t="shared" si="8"/>
        <v>Y</v>
      </c>
    </row>
    <row r="136" spans="1:7" s="7" customFormat="1" ht="15" customHeight="1" x14ac:dyDescent="0.2">
      <c r="A136" s="19" t="s">
        <v>129</v>
      </c>
      <c r="B136" s="19">
        <v>51005</v>
      </c>
      <c r="C136" s="17">
        <v>68210</v>
      </c>
      <c r="D136" s="17">
        <f t="shared" si="6"/>
        <v>71825</v>
      </c>
      <c r="E136" s="17">
        <f t="shared" si="7"/>
        <v>69670.25</v>
      </c>
      <c r="F136" s="17">
        <v>69907</v>
      </c>
      <c r="G136" s="18" t="str">
        <f t="shared" si="8"/>
        <v>Y</v>
      </c>
    </row>
    <row r="137" spans="1:7" s="7" customFormat="1" ht="15" customHeight="1" x14ac:dyDescent="0.2">
      <c r="A137" s="19" t="s">
        <v>130</v>
      </c>
      <c r="B137" s="19">
        <v>6005</v>
      </c>
      <c r="C137" s="17">
        <v>65190</v>
      </c>
      <c r="D137" s="17">
        <f t="shared" si="6"/>
        <v>68645</v>
      </c>
      <c r="E137" s="17">
        <f t="shared" si="7"/>
        <v>66585.649999999994</v>
      </c>
      <c r="F137" s="17">
        <v>69843</v>
      </c>
      <c r="G137" s="18" t="str">
        <f t="shared" si="8"/>
        <v>Y</v>
      </c>
    </row>
    <row r="138" spans="1:7" s="7" customFormat="1" ht="15" customHeight="1" x14ac:dyDescent="0.2">
      <c r="A138" s="19" t="s">
        <v>131</v>
      </c>
      <c r="B138" s="19">
        <v>14004</v>
      </c>
      <c r="C138" s="17">
        <v>74024</v>
      </c>
      <c r="D138" s="17">
        <f t="shared" si="6"/>
        <v>77947</v>
      </c>
      <c r="E138" s="17">
        <f t="shared" si="7"/>
        <v>75608.59</v>
      </c>
      <c r="F138" s="17">
        <v>78076</v>
      </c>
      <c r="G138" s="18" t="str">
        <f t="shared" si="8"/>
        <v>Y</v>
      </c>
    </row>
    <row r="139" spans="1:7" s="7" customFormat="1" ht="15" customHeight="1" x14ac:dyDescent="0.2">
      <c r="A139" s="19" t="s">
        <v>132</v>
      </c>
      <c r="B139" s="19">
        <v>18003</v>
      </c>
      <c r="C139" s="17">
        <v>65526</v>
      </c>
      <c r="D139" s="17">
        <f t="shared" si="6"/>
        <v>68999</v>
      </c>
      <c r="E139" s="17">
        <f t="shared" si="7"/>
        <v>66929.03</v>
      </c>
      <c r="F139" s="17">
        <v>67908</v>
      </c>
      <c r="G139" s="18" t="str">
        <f t="shared" si="8"/>
        <v>Y</v>
      </c>
    </row>
    <row r="140" spans="1:7" s="7" customFormat="1" ht="15" customHeight="1" x14ac:dyDescent="0.2">
      <c r="A140" s="19" t="s">
        <v>133</v>
      </c>
      <c r="B140" s="19">
        <v>14005</v>
      </c>
      <c r="C140" s="17">
        <v>71301</v>
      </c>
      <c r="D140" s="17">
        <f t="shared" si="6"/>
        <v>75080</v>
      </c>
      <c r="E140" s="17">
        <f t="shared" si="7"/>
        <v>72827.599999999991</v>
      </c>
      <c r="F140" s="17">
        <v>73912</v>
      </c>
      <c r="G140" s="18" t="str">
        <f t="shared" si="8"/>
        <v>Y</v>
      </c>
    </row>
    <row r="141" spans="1:7" s="7" customFormat="1" ht="15" customHeight="1" x14ac:dyDescent="0.2">
      <c r="A141" s="19" t="s">
        <v>134</v>
      </c>
      <c r="B141" s="19">
        <v>18005</v>
      </c>
      <c r="C141" s="17">
        <v>66677</v>
      </c>
      <c r="D141" s="17">
        <f t="shared" si="6"/>
        <v>70211</v>
      </c>
      <c r="E141" s="17">
        <f t="shared" si="7"/>
        <v>68104.67</v>
      </c>
      <c r="F141" s="17">
        <v>70054</v>
      </c>
      <c r="G141" s="18" t="str">
        <f t="shared" si="8"/>
        <v>Y</v>
      </c>
    </row>
    <row r="142" spans="1:7" s="7" customFormat="1" ht="15" customHeight="1" x14ac:dyDescent="0.2">
      <c r="A142" s="19" t="s">
        <v>135</v>
      </c>
      <c r="B142" s="19">
        <v>36002</v>
      </c>
      <c r="C142" s="17">
        <v>60348</v>
      </c>
      <c r="D142" s="17">
        <f t="shared" si="6"/>
        <v>63546</v>
      </c>
      <c r="E142" s="17">
        <f t="shared" si="7"/>
        <v>61639.619999999995</v>
      </c>
      <c r="F142" s="17">
        <v>65114</v>
      </c>
      <c r="G142" s="18" t="str">
        <f t="shared" si="8"/>
        <v>Y</v>
      </c>
    </row>
    <row r="143" spans="1:7" s="7" customFormat="1" ht="15" customHeight="1" x14ac:dyDescent="0.2">
      <c r="A143" s="19" t="s">
        <v>136</v>
      </c>
      <c r="B143" s="19">
        <v>49007</v>
      </c>
      <c r="C143" s="17">
        <v>69897</v>
      </c>
      <c r="D143" s="17">
        <f t="shared" si="6"/>
        <v>73602</v>
      </c>
      <c r="E143" s="17">
        <f t="shared" si="7"/>
        <v>71393.94</v>
      </c>
      <c r="F143" s="17">
        <v>75159</v>
      </c>
      <c r="G143" s="18" t="str">
        <f t="shared" si="8"/>
        <v>Y</v>
      </c>
    </row>
    <row r="144" spans="1:7" s="7" customFormat="1" ht="15" customHeight="1" x14ac:dyDescent="0.2">
      <c r="A144" s="19" t="s">
        <v>137</v>
      </c>
      <c r="B144" s="19">
        <v>1003</v>
      </c>
      <c r="C144" s="17">
        <v>55692</v>
      </c>
      <c r="D144" s="17">
        <f t="shared" si="6"/>
        <v>58644</v>
      </c>
      <c r="E144" s="17">
        <f t="shared" si="7"/>
        <v>56884.68</v>
      </c>
      <c r="F144" s="17">
        <v>57830</v>
      </c>
      <c r="G144" s="18" t="str">
        <f t="shared" si="8"/>
        <v>Y</v>
      </c>
    </row>
    <row r="145" spans="1:7" s="7" customFormat="1" ht="15" customHeight="1" x14ac:dyDescent="0.2">
      <c r="A145" s="19" t="s">
        <v>138</v>
      </c>
      <c r="B145" s="19">
        <v>47001</v>
      </c>
      <c r="C145" s="17">
        <v>63973</v>
      </c>
      <c r="D145" s="17">
        <f t="shared" si="6"/>
        <v>67364</v>
      </c>
      <c r="E145" s="17">
        <f t="shared" si="7"/>
        <v>65343.08</v>
      </c>
      <c r="F145" s="17">
        <v>68353</v>
      </c>
      <c r="G145" s="18" t="str">
        <f t="shared" si="8"/>
        <v>Y</v>
      </c>
    </row>
    <row r="146" spans="1:7" s="7" customFormat="1" ht="15" customHeight="1" x14ac:dyDescent="0.2">
      <c r="A146" s="19" t="s">
        <v>139</v>
      </c>
      <c r="B146" s="19">
        <v>12003</v>
      </c>
      <c r="C146" s="17">
        <v>68462</v>
      </c>
      <c r="D146" s="17">
        <f t="shared" si="6"/>
        <v>72090</v>
      </c>
      <c r="E146" s="17">
        <f t="shared" si="7"/>
        <v>69927.3</v>
      </c>
      <c r="F146" s="17">
        <v>71275</v>
      </c>
      <c r="G146" s="18" t="str">
        <f t="shared" si="8"/>
        <v>Y</v>
      </c>
    </row>
    <row r="147" spans="1:7" s="7" customFormat="1" ht="15" customHeight="1" x14ac:dyDescent="0.2">
      <c r="A147" s="19" t="s">
        <v>140</v>
      </c>
      <c r="B147" s="19">
        <v>54007</v>
      </c>
      <c r="C147" s="17">
        <v>61463</v>
      </c>
      <c r="D147" s="17">
        <f t="shared" si="6"/>
        <v>64721</v>
      </c>
      <c r="E147" s="17">
        <f t="shared" si="7"/>
        <v>62779.369999999995</v>
      </c>
      <c r="F147" s="17">
        <v>66271</v>
      </c>
      <c r="G147" s="18" t="str">
        <f t="shared" si="8"/>
        <v>Y</v>
      </c>
    </row>
    <row r="148" spans="1:7" s="7" customFormat="1" ht="15" customHeight="1" x14ac:dyDescent="0.2">
      <c r="A148" s="19" t="s">
        <v>141</v>
      </c>
      <c r="B148" s="19">
        <v>59002</v>
      </c>
      <c r="C148" s="17">
        <v>67144</v>
      </c>
      <c r="D148" s="17">
        <f t="shared" si="6"/>
        <v>70703</v>
      </c>
      <c r="E148" s="17">
        <f t="shared" si="7"/>
        <v>68581.91</v>
      </c>
      <c r="F148" s="17">
        <v>70596</v>
      </c>
      <c r="G148" s="18" t="str">
        <f t="shared" si="8"/>
        <v>Y</v>
      </c>
    </row>
    <row r="149" spans="1:7" s="7" customFormat="1" ht="15" customHeight="1" x14ac:dyDescent="0.2">
      <c r="A149" s="19" t="s">
        <v>142</v>
      </c>
      <c r="B149" s="19">
        <v>2006</v>
      </c>
      <c r="C149" s="17">
        <v>66880</v>
      </c>
      <c r="D149" s="17">
        <f t="shared" si="6"/>
        <v>70425</v>
      </c>
      <c r="E149" s="17">
        <f t="shared" si="7"/>
        <v>68312.25</v>
      </c>
      <c r="F149" s="17">
        <v>69800</v>
      </c>
      <c r="G149" s="18" t="str">
        <f t="shared" si="8"/>
        <v>Y</v>
      </c>
    </row>
    <row r="150" spans="1:7" s="7" customFormat="1" ht="15" customHeight="1" x14ac:dyDescent="0.2">
      <c r="A150" s="19" t="s">
        <v>143</v>
      </c>
      <c r="B150" s="19">
        <v>55004</v>
      </c>
      <c r="C150" s="17">
        <v>61346</v>
      </c>
      <c r="D150" s="17">
        <f t="shared" si="6"/>
        <v>64597</v>
      </c>
      <c r="E150" s="17">
        <f t="shared" si="7"/>
        <v>62659.09</v>
      </c>
      <c r="F150" s="17">
        <v>71132</v>
      </c>
      <c r="G150" s="18" t="str">
        <f t="shared" si="8"/>
        <v>Y</v>
      </c>
    </row>
    <row r="151" spans="1:7" s="7" customFormat="1" ht="15" customHeight="1" x14ac:dyDescent="0.2">
      <c r="A151" s="19" t="s">
        <v>144</v>
      </c>
      <c r="B151" s="19">
        <v>63003</v>
      </c>
      <c r="C151" s="17">
        <v>75916</v>
      </c>
      <c r="D151" s="17">
        <f t="shared" si="6"/>
        <v>79940</v>
      </c>
      <c r="E151" s="17">
        <f t="shared" si="7"/>
        <v>77541.8</v>
      </c>
      <c r="F151" s="17">
        <v>79401</v>
      </c>
      <c r="G151" s="18" t="str">
        <f t="shared" si="8"/>
        <v>Y</v>
      </c>
    </row>
    <row r="152" spans="1:7" x14ac:dyDescent="0.25">
      <c r="A152" s="9"/>
      <c r="B152" s="9"/>
      <c r="C152" s="10"/>
      <c r="D152" s="11"/>
      <c r="E152" s="12"/>
      <c r="F152" s="13"/>
      <c r="G152" s="14"/>
    </row>
    <row r="153" spans="1:7" x14ac:dyDescent="0.25">
      <c r="A153" s="9" t="s">
        <v>152</v>
      </c>
      <c r="B153" s="9"/>
      <c r="C153" s="13">
        <v>72622</v>
      </c>
      <c r="D153" s="11"/>
      <c r="E153" s="12"/>
      <c r="F153" s="13">
        <v>76653</v>
      </c>
      <c r="G153" s="14"/>
    </row>
    <row r="154" spans="1:7" x14ac:dyDescent="0.25">
      <c r="A154" s="9"/>
      <c r="B154" s="9"/>
      <c r="C154" s="10"/>
      <c r="D154" s="11"/>
      <c r="E154" s="11"/>
      <c r="F154" s="11"/>
      <c r="G154" s="20"/>
    </row>
    <row r="155" spans="1:7" s="7" customFormat="1" ht="12.75" x14ac:dyDescent="0.2">
      <c r="A155" s="9"/>
      <c r="B155" s="9"/>
      <c r="C155" s="10"/>
      <c r="D155" s="11"/>
      <c r="E155" s="11"/>
      <c r="F155" s="11"/>
      <c r="G155" s="20"/>
    </row>
  </sheetData>
  <sortState xmlns:xlrd2="http://schemas.microsoft.com/office/spreadsheetml/2017/richdata2" ref="A5:G151">
    <sortCondition ref="A5:A151"/>
  </sortState>
  <pageMargins left="0.4" right="0.35" top="0.5" bottom="0.4" header="0" footer="0.17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Official Teacher Compensation FY2026</dc:title>
  <dc:creator>Crystal Decisions</dc:creator>
  <dc:description>Powered by Crystal</dc:description>
  <cp:lastModifiedBy>Odean-Carlin, Kodi</cp:lastModifiedBy>
  <cp:lastPrinted>2026-10-02T12:49:44Z</cp:lastPrinted>
  <dcterms:created xsi:type="dcterms:W3CDTF">2019-09-05T16:53:07Z</dcterms:created>
  <dcterms:modified xsi:type="dcterms:W3CDTF">2026-10-02T17:46:21Z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2025-07-08T16:51:10Z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0e0954e8-bed4-4095-ae30-9f8cee0f0ca4</vt:lpwstr>
  </property>
  <property fmtid="{D5CDD505-2E9C-101B-9397-08002B2CF9AE}" pid="8" name="MSIP_Label_ec3b1a8e-41ed-4bc7-92d1-0305fbefd661_ContentBits">
    <vt:lpwstr>0</vt:lpwstr>
  </property>
</Properties>
</file>