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3. Student Enrollment Reports\State Aid Fall Enrollment\2025 Fall Enrollment\"/>
    </mc:Choice>
  </mc:AlternateContent>
  <xr:revisionPtr revIDLastSave="0" documentId="13_ncr:1_{F01FA6E5-5CAE-43C8-861A-DFAB94088773}" xr6:coauthVersionLast="47" xr6:coauthVersionMax="47" xr10:uidLastSave="{00000000-0000-0000-0000-000000000000}"/>
  <bookViews>
    <workbookView xWindow="-108" yWindow="-108" windowWidth="23256" windowHeight="12456" xr2:uid="{005C65F1-C59E-4D12-9C12-045B9ABAE525}"/>
  </bookViews>
  <sheets>
    <sheet name="State Aid Fall Enroll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'State Aid Fall Enroll'!$A$4:$P$151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'State Aid Fall Enroll'!$A$1:$W$189</definedName>
    <definedName name="_xlnm.Print_Titles" localSheetId="0">'State Aid Fall Enroll'!$1:$4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89" i="1" l="1"/>
  <c r="V189" i="1" l="1"/>
  <c r="T189" i="1" l="1"/>
  <c r="S189" i="1"/>
  <c r="Q189" i="1"/>
  <c r="O189" i="1"/>
  <c r="N189" i="1"/>
  <c r="U189" i="1"/>
  <c r="R107" i="1" l="1"/>
  <c r="R114" i="1"/>
  <c r="R189" i="1" l="1"/>
  <c r="P107" i="1"/>
  <c r="P189" i="1" s="1"/>
  <c r="K189" i="1" l="1"/>
  <c r="J189" i="1"/>
  <c r="I189" i="1"/>
  <c r="H189" i="1"/>
  <c r="G189" i="1"/>
  <c r="F189" i="1"/>
  <c r="E189" i="1"/>
  <c r="C189" i="1"/>
  <c r="M138" i="1"/>
  <c r="L133" i="1"/>
  <c r="L189" i="1" s="1"/>
  <c r="D113" i="1"/>
  <c r="D81" i="1"/>
  <c r="D78" i="1"/>
  <c r="M76" i="1"/>
  <c r="M189" i="1" l="1"/>
  <c r="D1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K94" authorId="0" shapeId="0" xr:uid="{5B52E69D-8C4E-410B-A2C6-3C436F3F663B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count reduced by 1, see email 6/3/2014</t>
        </r>
      </text>
    </comment>
    <comment ref="L133" authorId="0" shapeId="0" xr:uid="{3E1F2D1A-728A-402E-B8DE-6806AF0AEC47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Added student on 7/5/2015 - approved by T. Darnall.</t>
        </r>
      </text>
    </comment>
  </commentList>
</comments>
</file>

<file path=xl/sharedStrings.xml><?xml version="1.0" encoding="utf-8"?>
<sst xmlns="http://schemas.openxmlformats.org/spreadsheetml/2006/main" count="223" uniqueCount="210">
  <si>
    <t>District Name</t>
  </si>
  <si>
    <t>2005 State Aid Fall Enrollment</t>
  </si>
  <si>
    <t>2006 State Aid Fall Enrollment</t>
  </si>
  <si>
    <t>2007 State Aid Fall Enrollment</t>
  </si>
  <si>
    <t>2008 State Aid Fall Enrollment</t>
  </si>
  <si>
    <t>2009 State Aid Fall Enrollment</t>
  </si>
  <si>
    <t>2010 State Aid Fall Enrollment</t>
  </si>
  <si>
    <t xml:space="preserve">2012 State Aid Fall Enrollment </t>
  </si>
  <si>
    <t>2013 State Aid Fall Enrollment</t>
  </si>
  <si>
    <t>2014 State Aid Fall Enrollment</t>
  </si>
  <si>
    <t>2015 State Aid Fall Enrollment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</si>
  <si>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</si>
  <si>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</si>
  <si>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</si>
  <si>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</si>
  <si>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</si>
  <si>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</si>
  <si>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</si>
  <si>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</si>
  <si>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</si>
  <si>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</si>
  <si>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</si>
  <si>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</si>
  <si>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</si>
  <si>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</si>
  <si>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</si>
  <si>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 xml:space="preserve"> 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</si>
  <si>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</si>
  <si>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</si>
  <si>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</si>
  <si>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</si>
  <si>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</si>
  <si>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</si>
  <si>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</si>
  <si>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</si>
  <si>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</si>
  <si>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</si>
  <si>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</si>
  <si>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</si>
  <si>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</si>
  <si>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</si>
  <si>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</si>
  <si>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</si>
  <si>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</si>
  <si>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</si>
  <si>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</si>
  <si>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</si>
  <si>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</si>
  <si>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</si>
  <si>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</si>
  <si>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</si>
  <si>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</si>
  <si>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</si>
  <si>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</si>
  <si>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</si>
  <si>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</si>
  <si>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</si>
  <si>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</si>
  <si>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</si>
  <si>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</si>
  <si>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</si>
  <si>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</si>
  <si>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</si>
  <si>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</si>
  <si>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</si>
  <si>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</si>
  <si>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</si>
  <si>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</si>
  <si>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</si>
  <si>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</si>
  <si>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</si>
  <si>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</si>
  <si>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</si>
  <si>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</si>
  <si>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</si>
  <si>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</si>
  <si>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</si>
  <si>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</si>
  <si>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</si>
  <si>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</si>
  <si>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</si>
  <si>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</si>
  <si>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</si>
  <si>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</si>
  <si>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</si>
  <si>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</si>
  <si>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</si>
  <si>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</si>
  <si>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</si>
  <si>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</si>
  <si>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</si>
  <si>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</si>
  <si>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</si>
  <si>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</si>
  <si>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</si>
  <si>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</si>
  <si>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</si>
  <si>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</si>
  <si>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</si>
  <si>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</si>
  <si>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</si>
  <si>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</si>
  <si>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</si>
  <si>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</si>
  <si>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</si>
  <si>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</si>
  <si>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</si>
  <si>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</si>
  <si>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</si>
  <si>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</si>
  <si>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</si>
  <si>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</si>
  <si>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</si>
  <si>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</si>
  <si>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</si>
  <si>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</si>
  <si>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</si>
  <si>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</si>
  <si>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</si>
  <si>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</si>
  <si>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</si>
  <si>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</si>
  <si>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</si>
  <si>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</si>
  <si>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</si>
  <si>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</si>
  <si>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</si>
  <si>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</si>
  <si>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</si>
  <si>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</si>
  <si>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</si>
  <si>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</si>
  <si>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</si>
  <si>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</si>
  <si>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</si>
  <si>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</si>
  <si>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</si>
  <si>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</si>
  <si>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</si>
  <si>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</si>
  <si>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</si>
  <si>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</si>
  <si>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</si>
  <si>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</si>
  <si>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</si>
  <si>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</si>
  <si>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</si>
  <si>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</si>
  <si>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</si>
  <si>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</si>
  <si>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</si>
  <si>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</si>
  <si>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</si>
  <si>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</si>
  <si>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</si>
  <si>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</si>
  <si>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</si>
  <si>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</si>
  <si>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</si>
  <si>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</si>
  <si>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</si>
  <si>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Pollock 10-2</t>
  </si>
  <si>
    <t>Geddes 11-2</t>
  </si>
  <si>
    <t>Platte 11-3</t>
  </si>
  <si>
    <t>Wakonda 13-2</t>
  </si>
  <si>
    <t>South Shore 14-3</t>
  </si>
  <si>
    <t>Roslyn 18-2</t>
  </si>
  <si>
    <t>Webster 18-4</t>
  </si>
  <si>
    <t>Isabel 20-2</t>
  </si>
  <si>
    <t>Faulkton Area 24-3</t>
  </si>
  <si>
    <t>Grant-Deuel 25-3</t>
  </si>
  <si>
    <t>Midland 27-2</t>
  </si>
  <si>
    <t>Polo 29-2</t>
  </si>
  <si>
    <t>Miller Area 29-3</t>
  </si>
  <si>
    <t>Emery 30-2</t>
  </si>
  <si>
    <t>Harrold 32-1</t>
  </si>
  <si>
    <t>Hyde 34-1</t>
  </si>
  <si>
    <t>Kadoka 35-1</t>
  </si>
  <si>
    <t>Bridgewater 43-6</t>
  </si>
  <si>
    <t>Langford 45-2</t>
  </si>
  <si>
    <t>Wood 47-2</t>
  </si>
  <si>
    <t>Carthage 48-2</t>
  </si>
  <si>
    <t>Lemmon 52-2</t>
  </si>
  <si>
    <t>Northwest 52-3</t>
  </si>
  <si>
    <t>Conde 56-1</t>
  </si>
  <si>
    <t>Colome 59-1</t>
  </si>
  <si>
    <t>Hurley 60-2</t>
  </si>
  <si>
    <t>Viborg 60-5</t>
  </si>
  <si>
    <t>Greater Hoyt 61-4</t>
  </si>
  <si>
    <t>Greater Scott 61-5</t>
  </si>
  <si>
    <t>Mobridge 62-3</t>
  </si>
  <si>
    <t>Irene 63-2</t>
  </si>
  <si>
    <t>Corsica 21-2</t>
  </si>
  <si>
    <t>Stickney 01-2</t>
  </si>
  <si>
    <t>STATEWIDE TOTAL</t>
  </si>
  <si>
    <t>HISTORY OF STATE AID FALL ENROLLMENTS</t>
  </si>
  <si>
    <t xml:space="preserve"> 2016 State Aid Fall Enrollment</t>
  </si>
  <si>
    <t xml:space="preserve"> 2017 State Aid Fall Enrollment</t>
  </si>
  <si>
    <t xml:space="preserve"> 2018 State Aid Fall Enrollment</t>
  </si>
  <si>
    <t>2011 State Aid Fall Enrollment</t>
  </si>
  <si>
    <t>2019 State Aid Fall Enrollment</t>
  </si>
  <si>
    <t>2020 State Aid Fall Enrollment</t>
  </si>
  <si>
    <t>2021 State Aid Fall Enrollment</t>
  </si>
  <si>
    <t>District No.</t>
  </si>
  <si>
    <t>2022 State Aid Fall Enrollment</t>
  </si>
  <si>
    <t>2023 State Aid Fall Enrollment</t>
  </si>
  <si>
    <t>Oldham-Ramona-Rutland 39-6</t>
  </si>
  <si>
    <t>2024 State Aid Fall Enrollment</t>
  </si>
  <si>
    <t>2025 State Aid Fall Enrollment</t>
  </si>
  <si>
    <t>as of 1/21/2026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</si>
</sst>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532945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4" fontId="4" fillId="3" borderId="2" xfId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9" fillId="0" borderId="3" xfId="1" applyNumberFormat="1" applyFont="1" applyFill="1" applyBorder="1" applyAlignment="1"/>
    <xf numFmtId="0" fontId="9" fillId="0" borderId="4" xfId="1" applyFont="1" applyFill="1" applyBorder="1" applyAlignment="1"/>
    <xf numFmtId="4" fontId="9" fillId="0" borderId="4" xfId="0" applyNumberFormat="1" applyFont="1" applyFill="1" applyBorder="1" applyAlignment="1"/>
    <xf numFmtId="4" fontId="10" fillId="0" borderId="4" xfId="0" applyNumberFormat="1" applyFont="1" applyFill="1" applyBorder="1" applyAlignment="1"/>
    <xf numFmtId="0" fontId="10" fillId="0" borderId="0" xfId="0" applyFont="1" applyFill="1" applyBorder="1" applyAlignment="1"/>
    <xf numFmtId="0" fontId="11" fillId="2" borderId="5" xfId="1" applyNumberFormat="1" applyFont="1" applyFill="1" applyBorder="1" applyAlignment="1"/>
    <xf numFmtId="0" fontId="11" fillId="2" borderId="4" xfId="1" applyFont="1" applyFill="1" applyBorder="1" applyAlignment="1"/>
    <xf numFmtId="4" fontId="11" fillId="2" borderId="4" xfId="0" applyNumberFormat="1" applyFont="1" applyFill="1" applyBorder="1" applyAlignment="1"/>
    <xf numFmtId="3" fontId="11" fillId="2" borderId="4" xfId="0" applyNumberFormat="1" applyFont="1" applyFill="1" applyBorder="1" applyAlignment="1"/>
    <xf numFmtId="0" fontId="12" fillId="0" borderId="5" xfId="1" applyNumberFormat="1" applyFont="1" applyFill="1" applyBorder="1" applyAlignment="1"/>
    <xf numFmtId="0" fontId="12" fillId="0" borderId="4" xfId="1" applyFont="1" applyFill="1" applyBorder="1" applyAlignment="1"/>
    <xf numFmtId="0" fontId="10" fillId="0" borderId="5" xfId="1" applyNumberFormat="1" applyFont="1" applyFill="1" applyBorder="1" applyAlignment="1"/>
    <xf numFmtId="0" fontId="10" fillId="0" borderId="4" xfId="1" applyFont="1" applyFill="1" applyBorder="1" applyAlignment="1"/>
    <xf numFmtId="0" fontId="6" fillId="0" borderId="6" xfId="0" applyFont="1" applyFill="1" applyBorder="1" applyAlignment="1">
      <alignment horizontal="center"/>
    </xf>
    <xf numFmtId="4" fontId="6" fillId="0" borderId="7" xfId="0" applyNumberFormat="1" applyFont="1" applyFill="1" applyBorder="1" applyAlignment="1"/>
    <xf numFmtId="0" fontId="13" fillId="0" borderId="0" xfId="0" applyFont="1" applyFill="1" applyBorder="1" applyAlignment="1">
      <alignment horizontal="left"/>
    </xf>
  </cellXfs>
  <cellStyles count="2">
    <cellStyle name="Normal" xfId="0" builtinId="0"/>
    <cellStyle name="Normal_Sheet1" xfId="1" xr:uid="{9E32FA43-CB20-4D7F-82F9-BE157BCE29DB}"/>
  </cellStyles>
  <dxfs count="0"/>
  <tableStyles count="0" defaultTableStyle="TableStyleMedium2" defaultPivotStyle="PivotStyleLight16"/>
  <colors>
    <mruColors>
      <color rgb="FF532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684172</xdr:colOff>
      <xdr:row>0</xdr:row>
      <xdr:rowOff>0</xdr:rowOff>
    </xdr:from>
    <xdr:to>
      <xdr:col>22</xdr:col>
      <xdr:colOff>682606</xdr:colOff>
      <xdr:row>2</xdr:row>
      <xdr:rowOff>78807</xdr:rowOff>
    </xdr:to>
    <xdr:pic>
      <xdr:nvPicPr>
        <xdr:cNvPr id="3" name="Picture 2" descr="South Dakota Department of Education">
          <a:extLst>
            <a:ext uri="{FF2B5EF4-FFF2-40B4-BE49-F238E27FC236}">
              <a16:creationId xmlns:a16="http://schemas.microsoft.com/office/drawing/2014/main" id="{4B7A2EA7-B6DA-4763-AD86-6236CF1D7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7398" y="0"/>
          <a:ext cx="2200450" cy="539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97E0-5ADF-428F-9DCF-C6854CFA0E23}">
  <sheetPr>
    <pageSetUpPr fitToPage="1"/>
  </sheetPr>
  <dimension ref="A1:W190"/>
  <sheetViews>
    <sheetView showGridLines="0" tabSelected="1" zoomScale="93" zoomScaleNormal="93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ColWidth="9.109375" defaultRowHeight="14.4" x14ac:dyDescent="0.3"/>
  <cols>
    <col min="1" max="1" width="8.88671875" style="1" hidden="1" customWidth="1"/>
    <col min="2" max="2" width="25.44140625" style="1" customWidth="1"/>
    <col min="3" max="4" width="11.88671875" style="3" hidden="1" customWidth="1"/>
    <col min="5" max="5" width="13" style="1" hidden="1" customWidth="1"/>
    <col min="6" max="8" width="11.88671875" style="1" hidden="1" customWidth="1"/>
    <col min="9" max="11" width="11.88671875" style="3" hidden="1" customWidth="1"/>
    <col min="12" max="13" width="10.88671875" style="3" hidden="1" customWidth="1"/>
    <col min="14" max="20" width="10.88671875" style="3" bestFit="1" customWidth="1"/>
    <col min="21" max="21" width="10.88671875" style="1" bestFit="1" customWidth="1"/>
    <col min="22" max="22" width="11.109375" style="1" customWidth="1"/>
    <col min="23" max="23" width="10.88671875" style="1" bestFit="1" customWidth="1"/>
    <col min="24" max="16384" width="9.109375" style="1"/>
  </cols>
  <sheetData>
    <row r="1" spans="1:23" ht="21" x14ac:dyDescent="0.4">
      <c r="B1" s="2" t="s">
        <v>195</v>
      </c>
    </row>
    <row r="2" spans="1:23" x14ac:dyDescent="0.3">
      <c r="B2" s="24" t="s">
        <v>209</v>
      </c>
    </row>
    <row r="3" spans="1:23" ht="10.5" customHeight="1" x14ac:dyDescent="0.3">
      <c r="B3" s="4"/>
    </row>
    <row r="4" spans="1:23" s="8" customFormat="1" ht="57.6" customHeight="1" thickBot="1" x14ac:dyDescent="0.35">
      <c r="A4" s="5" t="s">
        <v>203</v>
      </c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199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196</v>
      </c>
      <c r="O4" s="7" t="s">
        <v>197</v>
      </c>
      <c r="P4" s="7" t="s">
        <v>198</v>
      </c>
      <c r="Q4" s="7" t="s">
        <v>200</v>
      </c>
      <c r="R4" s="7" t="s">
        <v>201</v>
      </c>
      <c r="S4" s="7" t="s">
        <v>202</v>
      </c>
      <c r="T4" s="7" t="s">
        <v>204</v>
      </c>
      <c r="U4" s="7" t="s">
        <v>205</v>
      </c>
      <c r="V4" s="7" t="s">
        <v>207</v>
      </c>
      <c r="W4" s="7" t="s">
        <v>208</v>
      </c>
    </row>
    <row r="5" spans="1:23" s="13" customFormat="1" thickBot="1" x14ac:dyDescent="0.35">
      <c r="A5" s="9">
        <v>6001</v>
      </c>
      <c r="B5" s="10" t="s">
        <v>11</v>
      </c>
      <c r="C5" s="11">
        <v>3702.63</v>
      </c>
      <c r="D5" s="11">
        <v>3761.29</v>
      </c>
      <c r="E5" s="11">
        <v>3733.61</v>
      </c>
      <c r="F5" s="11">
        <v>3738.02</v>
      </c>
      <c r="G5" s="11">
        <v>3874.71</v>
      </c>
      <c r="H5" s="11">
        <v>3971.28</v>
      </c>
      <c r="I5" s="12">
        <v>3976.6</v>
      </c>
      <c r="J5" s="12">
        <v>4169.4799999999996</v>
      </c>
      <c r="K5" s="12">
        <v>4255.4799999999996</v>
      </c>
      <c r="L5" s="12">
        <v>4351.5200000000004</v>
      </c>
      <c r="M5" s="12">
        <v>4470.79</v>
      </c>
      <c r="N5" s="12">
        <v>4550.58</v>
      </c>
      <c r="O5" s="12">
        <v>4519.12</v>
      </c>
      <c r="P5" s="12">
        <v>4469.9399999999996</v>
      </c>
      <c r="Q5" s="12">
        <v>4489.3599999999997</v>
      </c>
      <c r="R5" s="12">
        <v>4491.13</v>
      </c>
      <c r="S5" s="12">
        <v>4428.5200000000004</v>
      </c>
      <c r="T5" s="12">
        <v>4349.66</v>
      </c>
      <c r="U5" s="12">
        <v>4292.53</v>
      </c>
      <c r="V5" s="12">
        <v>4261.4799999999996</v>
      </c>
      <c r="W5" s="12">
        <v>4156.82</v>
      </c>
    </row>
    <row r="6" spans="1:23" s="13" customFormat="1" thickBot="1" x14ac:dyDescent="0.35">
      <c r="A6" s="9">
        <v>58003</v>
      </c>
      <c r="B6" s="10" t="s">
        <v>12</v>
      </c>
      <c r="C6" s="11">
        <v>296</v>
      </c>
      <c r="D6" s="11">
        <v>295</v>
      </c>
      <c r="E6" s="11">
        <v>292</v>
      </c>
      <c r="F6" s="11">
        <v>295</v>
      </c>
      <c r="G6" s="11">
        <v>274</v>
      </c>
      <c r="H6" s="11">
        <v>285</v>
      </c>
      <c r="I6" s="12">
        <v>288</v>
      </c>
      <c r="J6" s="12">
        <v>268</v>
      </c>
      <c r="K6" s="12">
        <v>275</v>
      </c>
      <c r="L6" s="12">
        <v>267</v>
      </c>
      <c r="M6" s="12">
        <v>262.10000000000002</v>
      </c>
      <c r="N6" s="12">
        <v>251</v>
      </c>
      <c r="O6" s="12">
        <v>251.13</v>
      </c>
      <c r="P6" s="12">
        <v>266.01</v>
      </c>
      <c r="Q6" s="12">
        <v>268.01</v>
      </c>
      <c r="R6" s="12">
        <v>265</v>
      </c>
      <c r="S6" s="12">
        <v>235</v>
      </c>
      <c r="T6" s="12">
        <v>226.03</v>
      </c>
      <c r="U6" s="12">
        <v>228.01</v>
      </c>
      <c r="V6" s="12">
        <v>215.96</v>
      </c>
      <c r="W6" s="12">
        <v>224</v>
      </c>
    </row>
    <row r="7" spans="1:23" s="13" customFormat="1" thickBot="1" x14ac:dyDescent="0.35">
      <c r="A7" s="9">
        <v>61001</v>
      </c>
      <c r="B7" s="10" t="s">
        <v>13</v>
      </c>
      <c r="C7" s="11">
        <v>333</v>
      </c>
      <c r="D7" s="11">
        <v>318.51</v>
      </c>
      <c r="E7" s="11">
        <v>298</v>
      </c>
      <c r="F7" s="11">
        <v>290.08</v>
      </c>
      <c r="G7" s="11">
        <v>281.2</v>
      </c>
      <c r="H7" s="11">
        <v>305.51</v>
      </c>
      <c r="I7" s="12">
        <v>299.51</v>
      </c>
      <c r="J7" s="12">
        <v>292.76</v>
      </c>
      <c r="K7" s="12">
        <v>290.45</v>
      </c>
      <c r="L7" s="12">
        <v>285.58</v>
      </c>
      <c r="M7" s="12">
        <v>279.63</v>
      </c>
      <c r="N7" s="12">
        <v>299.52</v>
      </c>
      <c r="O7" s="12">
        <v>310.27</v>
      </c>
      <c r="P7" s="12">
        <v>338.39</v>
      </c>
      <c r="Q7" s="12">
        <v>342.23</v>
      </c>
      <c r="R7" s="12">
        <v>341.24</v>
      </c>
      <c r="S7" s="12">
        <v>336.5</v>
      </c>
      <c r="T7" s="12">
        <v>333</v>
      </c>
      <c r="U7" s="12">
        <v>330.15</v>
      </c>
      <c r="V7" s="12">
        <v>319</v>
      </c>
      <c r="W7" s="12">
        <v>320.14999999999998</v>
      </c>
    </row>
    <row r="8" spans="1:23" s="13" customFormat="1" thickBot="1" x14ac:dyDescent="0.35">
      <c r="A8" s="9">
        <v>11001</v>
      </c>
      <c r="B8" s="10" t="s">
        <v>14</v>
      </c>
      <c r="C8" s="11">
        <v>356</v>
      </c>
      <c r="D8" s="11">
        <v>367</v>
      </c>
      <c r="E8" s="11">
        <v>387</v>
      </c>
      <c r="F8" s="11">
        <v>388</v>
      </c>
      <c r="G8" s="11">
        <v>387</v>
      </c>
      <c r="H8" s="11">
        <v>406</v>
      </c>
      <c r="I8" s="12">
        <v>381</v>
      </c>
      <c r="J8" s="12">
        <v>324</v>
      </c>
      <c r="K8" s="12">
        <v>333</v>
      </c>
      <c r="L8" s="12">
        <v>346</v>
      </c>
      <c r="M8" s="12">
        <v>300</v>
      </c>
      <c r="N8" s="12">
        <v>320</v>
      </c>
      <c r="O8" s="12">
        <v>317</v>
      </c>
      <c r="P8" s="12">
        <v>316</v>
      </c>
      <c r="Q8" s="12">
        <v>313</v>
      </c>
      <c r="R8" s="12">
        <v>325</v>
      </c>
      <c r="S8" s="12">
        <v>318</v>
      </c>
      <c r="T8" s="12">
        <v>306</v>
      </c>
      <c r="U8" s="12">
        <v>291</v>
      </c>
      <c r="V8" s="12">
        <v>289</v>
      </c>
      <c r="W8" s="12">
        <v>288</v>
      </c>
    </row>
    <row r="9" spans="1:23" s="13" customFormat="1" thickBot="1" x14ac:dyDescent="0.35">
      <c r="A9" s="9">
        <v>38001</v>
      </c>
      <c r="B9" s="10" t="s">
        <v>15</v>
      </c>
      <c r="C9" s="11">
        <v>325</v>
      </c>
      <c r="D9" s="11">
        <v>320</v>
      </c>
      <c r="E9" s="11">
        <v>306</v>
      </c>
      <c r="F9" s="11">
        <v>297</v>
      </c>
      <c r="G9" s="11">
        <v>300</v>
      </c>
      <c r="H9" s="11">
        <v>288</v>
      </c>
      <c r="I9" s="12">
        <v>297</v>
      </c>
      <c r="J9" s="12">
        <v>288</v>
      </c>
      <c r="K9" s="12">
        <v>281.99</v>
      </c>
      <c r="L9" s="12">
        <v>286</v>
      </c>
      <c r="M9" s="12">
        <v>266</v>
      </c>
      <c r="N9" s="12">
        <v>275</v>
      </c>
      <c r="O9" s="12">
        <v>259</v>
      </c>
      <c r="P9" s="12">
        <v>256</v>
      </c>
      <c r="Q9" s="12">
        <v>257</v>
      </c>
      <c r="R9" s="12">
        <v>259</v>
      </c>
      <c r="S9" s="12">
        <v>276</v>
      </c>
      <c r="T9" s="12">
        <v>283</v>
      </c>
      <c r="U9" s="12">
        <v>292.43</v>
      </c>
      <c r="V9" s="12">
        <v>277</v>
      </c>
      <c r="W9" s="12">
        <v>269</v>
      </c>
    </row>
    <row r="10" spans="1:23" s="13" customFormat="1" thickBot="1" x14ac:dyDescent="0.35">
      <c r="A10" s="9">
        <v>21001</v>
      </c>
      <c r="B10" s="10" t="s">
        <v>16</v>
      </c>
      <c r="C10" s="11">
        <v>182</v>
      </c>
      <c r="D10" s="11">
        <v>171</v>
      </c>
      <c r="E10" s="11">
        <v>188</v>
      </c>
      <c r="F10" s="11">
        <v>163</v>
      </c>
      <c r="G10" s="11">
        <v>174</v>
      </c>
      <c r="H10" s="11">
        <v>166</v>
      </c>
      <c r="I10" s="12">
        <v>170</v>
      </c>
      <c r="J10" s="12">
        <v>164</v>
      </c>
      <c r="K10" s="12">
        <v>166</v>
      </c>
      <c r="L10" s="12">
        <v>173</v>
      </c>
      <c r="M10" s="12">
        <v>170</v>
      </c>
      <c r="N10" s="12">
        <v>173</v>
      </c>
      <c r="O10" s="12">
        <v>168</v>
      </c>
      <c r="P10" s="12">
        <v>179</v>
      </c>
      <c r="Q10" s="12">
        <v>178</v>
      </c>
      <c r="R10" s="12">
        <v>180</v>
      </c>
      <c r="S10" s="12">
        <v>184.25</v>
      </c>
      <c r="T10" s="12">
        <v>187.8</v>
      </c>
      <c r="U10" s="12">
        <v>196.38</v>
      </c>
      <c r="V10" s="12">
        <v>202</v>
      </c>
      <c r="W10" s="12">
        <v>209</v>
      </c>
    </row>
    <row r="11" spans="1:23" s="13" customFormat="1" thickBot="1" x14ac:dyDescent="0.35">
      <c r="A11" s="9">
        <v>4001</v>
      </c>
      <c r="B11" s="10" t="s">
        <v>17</v>
      </c>
      <c r="C11" s="11">
        <v>266</v>
      </c>
      <c r="D11" s="11">
        <v>264</v>
      </c>
      <c r="E11" s="11">
        <v>262</v>
      </c>
      <c r="F11" s="11">
        <v>238</v>
      </c>
      <c r="G11" s="11">
        <v>235.5</v>
      </c>
      <c r="H11" s="11">
        <v>247</v>
      </c>
      <c r="I11" s="12">
        <v>251.51</v>
      </c>
      <c r="J11" s="12">
        <v>262</v>
      </c>
      <c r="K11" s="12">
        <v>261</v>
      </c>
      <c r="L11" s="12">
        <v>251</v>
      </c>
      <c r="M11" s="12">
        <v>238</v>
      </c>
      <c r="N11" s="12">
        <v>256</v>
      </c>
      <c r="O11" s="12">
        <v>233</v>
      </c>
      <c r="P11" s="12">
        <v>232</v>
      </c>
      <c r="Q11" s="12">
        <v>225</v>
      </c>
      <c r="R11" s="12">
        <v>233.25</v>
      </c>
      <c r="S11" s="12">
        <v>231.53</v>
      </c>
      <c r="T11" s="12">
        <v>213.2</v>
      </c>
      <c r="U11" s="12">
        <v>213</v>
      </c>
      <c r="V11" s="12">
        <v>215.38</v>
      </c>
      <c r="W11" s="12">
        <v>212.13</v>
      </c>
    </row>
    <row r="12" spans="1:23" s="13" customFormat="1" thickBot="1" x14ac:dyDescent="0.35">
      <c r="A12" s="9">
        <v>49001</v>
      </c>
      <c r="B12" s="10" t="s">
        <v>18</v>
      </c>
      <c r="C12" s="11">
        <v>365</v>
      </c>
      <c r="D12" s="11">
        <v>393</v>
      </c>
      <c r="E12" s="11">
        <v>400</v>
      </c>
      <c r="F12" s="11">
        <v>419</v>
      </c>
      <c r="G12" s="11">
        <v>431</v>
      </c>
      <c r="H12" s="11">
        <v>405</v>
      </c>
      <c r="I12" s="12">
        <v>411.87</v>
      </c>
      <c r="J12" s="12">
        <v>415</v>
      </c>
      <c r="K12" s="12">
        <v>422.51</v>
      </c>
      <c r="L12" s="12">
        <v>459.89</v>
      </c>
      <c r="M12" s="12">
        <v>477</v>
      </c>
      <c r="N12" s="12">
        <v>498</v>
      </c>
      <c r="O12" s="12">
        <v>491</v>
      </c>
      <c r="P12" s="12">
        <v>479</v>
      </c>
      <c r="Q12" s="12">
        <v>498</v>
      </c>
      <c r="R12" s="12">
        <v>522</v>
      </c>
      <c r="S12" s="12">
        <v>561</v>
      </c>
      <c r="T12" s="12">
        <v>578.25</v>
      </c>
      <c r="U12" s="12">
        <v>552.25</v>
      </c>
      <c r="V12" s="12">
        <v>546.25</v>
      </c>
      <c r="W12" s="12">
        <v>548.04999999999995</v>
      </c>
    </row>
    <row r="13" spans="1:23" s="13" customFormat="1" thickBot="1" x14ac:dyDescent="0.35">
      <c r="A13" s="9">
        <v>9001</v>
      </c>
      <c r="B13" s="10" t="s">
        <v>19</v>
      </c>
      <c r="C13" s="11">
        <v>1290.5999999999999</v>
      </c>
      <c r="D13" s="11">
        <v>1329.1</v>
      </c>
      <c r="E13" s="11">
        <v>1304.2</v>
      </c>
      <c r="F13" s="11">
        <v>1340.06</v>
      </c>
      <c r="G13" s="11">
        <v>1352.13</v>
      </c>
      <c r="H13" s="11">
        <v>1349.71</v>
      </c>
      <c r="I13" s="12">
        <v>1364.56</v>
      </c>
      <c r="J13" s="12">
        <v>1374.31</v>
      </c>
      <c r="K13" s="12">
        <v>1404.03</v>
      </c>
      <c r="L13" s="12">
        <v>1355.51</v>
      </c>
      <c r="M13" s="12">
        <v>1369</v>
      </c>
      <c r="N13" s="12">
        <v>1373.92</v>
      </c>
      <c r="O13" s="12">
        <v>1385.21</v>
      </c>
      <c r="P13" s="12">
        <v>1361.33</v>
      </c>
      <c r="Q13" s="12">
        <v>1379.24</v>
      </c>
      <c r="R13" s="12">
        <v>1369.9</v>
      </c>
      <c r="S13" s="12">
        <v>1343.16</v>
      </c>
      <c r="T13" s="12">
        <v>1332.8</v>
      </c>
      <c r="U13" s="12">
        <v>1302.68</v>
      </c>
      <c r="V13" s="12">
        <v>1242.79</v>
      </c>
      <c r="W13" s="12">
        <v>1243.78</v>
      </c>
    </row>
    <row r="14" spans="1:23" s="13" customFormat="1" thickBot="1" x14ac:dyDescent="0.35">
      <c r="A14" s="9">
        <v>3001</v>
      </c>
      <c r="B14" s="10" t="s">
        <v>20</v>
      </c>
      <c r="C14" s="11">
        <v>537</v>
      </c>
      <c r="D14" s="11">
        <v>515</v>
      </c>
      <c r="E14" s="11">
        <v>531</v>
      </c>
      <c r="F14" s="11">
        <v>518</v>
      </c>
      <c r="G14" s="11">
        <v>572</v>
      </c>
      <c r="H14" s="11">
        <v>519</v>
      </c>
      <c r="I14" s="12">
        <v>521</v>
      </c>
      <c r="J14" s="12">
        <v>470.57</v>
      </c>
      <c r="K14" s="12">
        <v>493</v>
      </c>
      <c r="L14" s="12">
        <v>482</v>
      </c>
      <c r="M14" s="12">
        <v>470</v>
      </c>
      <c r="N14" s="12">
        <v>480</v>
      </c>
      <c r="O14" s="12">
        <v>481</v>
      </c>
      <c r="P14" s="12">
        <v>442</v>
      </c>
      <c r="Q14" s="12">
        <v>513</v>
      </c>
      <c r="R14" s="12">
        <v>488</v>
      </c>
      <c r="S14" s="12">
        <v>501</v>
      </c>
      <c r="T14" s="12">
        <v>467</v>
      </c>
      <c r="U14" s="12">
        <v>460.14</v>
      </c>
      <c r="V14" s="12">
        <v>425.28</v>
      </c>
      <c r="W14" s="12">
        <v>414</v>
      </c>
    </row>
    <row r="15" spans="1:23" s="13" customFormat="1" thickBot="1" x14ac:dyDescent="0.35">
      <c r="A15" s="9">
        <v>61002</v>
      </c>
      <c r="B15" s="10" t="s">
        <v>21</v>
      </c>
      <c r="C15" s="11">
        <v>671.74</v>
      </c>
      <c r="D15" s="11">
        <v>686.3</v>
      </c>
      <c r="E15" s="11">
        <v>660.66</v>
      </c>
      <c r="F15" s="11">
        <v>658.81</v>
      </c>
      <c r="G15" s="11">
        <v>633.22</v>
      </c>
      <c r="H15" s="11">
        <v>643.98</v>
      </c>
      <c r="I15" s="12">
        <v>638.96</v>
      </c>
      <c r="J15" s="12">
        <v>640.30999999999995</v>
      </c>
      <c r="K15" s="12">
        <v>650.84</v>
      </c>
      <c r="L15" s="12">
        <v>652</v>
      </c>
      <c r="M15" s="12">
        <v>668</v>
      </c>
      <c r="N15" s="12">
        <v>675</v>
      </c>
      <c r="O15" s="12">
        <v>675.12</v>
      </c>
      <c r="P15" s="12">
        <v>693.33</v>
      </c>
      <c r="Q15" s="12">
        <v>704.82</v>
      </c>
      <c r="R15" s="12">
        <v>704.48</v>
      </c>
      <c r="S15" s="12">
        <v>715.24</v>
      </c>
      <c r="T15" s="12">
        <v>709.95</v>
      </c>
      <c r="U15" s="12">
        <v>673.75</v>
      </c>
      <c r="V15" s="12">
        <v>650.72</v>
      </c>
      <c r="W15" s="12">
        <v>609.45000000000005</v>
      </c>
    </row>
    <row r="16" spans="1:23" s="13" customFormat="1" thickBot="1" x14ac:dyDescent="0.35">
      <c r="A16" s="9">
        <v>52001</v>
      </c>
      <c r="B16" s="10" t="s">
        <v>23</v>
      </c>
      <c r="C16" s="11">
        <v>126</v>
      </c>
      <c r="D16" s="11">
        <v>125</v>
      </c>
      <c r="E16" s="11">
        <v>137</v>
      </c>
      <c r="F16" s="11">
        <v>136</v>
      </c>
      <c r="G16" s="11">
        <v>131</v>
      </c>
      <c r="H16" s="11">
        <v>133.13999999999999</v>
      </c>
      <c r="I16" s="12">
        <v>143</v>
      </c>
      <c r="J16" s="12">
        <v>143</v>
      </c>
      <c r="K16" s="12">
        <v>143</v>
      </c>
      <c r="L16" s="12">
        <v>148</v>
      </c>
      <c r="M16" s="12">
        <v>148</v>
      </c>
      <c r="N16" s="12">
        <v>149</v>
      </c>
      <c r="O16" s="12">
        <v>152</v>
      </c>
      <c r="P16" s="12">
        <v>146</v>
      </c>
      <c r="Q16" s="12">
        <v>141</v>
      </c>
      <c r="R16" s="12">
        <v>141</v>
      </c>
      <c r="S16" s="12">
        <v>137</v>
      </c>
      <c r="T16" s="12">
        <v>134.4</v>
      </c>
      <c r="U16" s="12">
        <v>137</v>
      </c>
      <c r="V16" s="12">
        <v>135</v>
      </c>
      <c r="W16" s="12">
        <v>118</v>
      </c>
    </row>
    <row r="17" spans="1:23" s="13" customFormat="1" thickBot="1" x14ac:dyDescent="0.35">
      <c r="A17" s="9">
        <v>4002</v>
      </c>
      <c r="B17" s="10" t="s">
        <v>24</v>
      </c>
      <c r="C17" s="11">
        <v>605</v>
      </c>
      <c r="D17" s="11">
        <v>594</v>
      </c>
      <c r="E17" s="11">
        <v>591.5</v>
      </c>
      <c r="F17" s="11">
        <v>561</v>
      </c>
      <c r="G17" s="11">
        <v>575</v>
      </c>
      <c r="H17" s="11">
        <v>565</v>
      </c>
      <c r="I17" s="12">
        <v>535</v>
      </c>
      <c r="J17" s="12">
        <v>543.9</v>
      </c>
      <c r="K17" s="12">
        <v>524.42999999999995</v>
      </c>
      <c r="L17" s="12">
        <v>523.02</v>
      </c>
      <c r="M17" s="12">
        <v>485.51</v>
      </c>
      <c r="N17" s="12">
        <v>510</v>
      </c>
      <c r="O17" s="12">
        <v>524</v>
      </c>
      <c r="P17" s="12">
        <v>531</v>
      </c>
      <c r="Q17" s="12">
        <v>512</v>
      </c>
      <c r="R17" s="12">
        <v>495</v>
      </c>
      <c r="S17" s="12">
        <v>540</v>
      </c>
      <c r="T17" s="12">
        <v>551</v>
      </c>
      <c r="U17" s="12">
        <v>548</v>
      </c>
      <c r="V17" s="12">
        <v>551.42999999999995</v>
      </c>
      <c r="W17" s="12">
        <v>548.08000000000004</v>
      </c>
    </row>
    <row r="18" spans="1:23" s="13" customFormat="1" thickBot="1" x14ac:dyDescent="0.35">
      <c r="A18" s="9">
        <v>22001</v>
      </c>
      <c r="B18" s="10" t="s">
        <v>25</v>
      </c>
      <c r="C18" s="11">
        <v>126</v>
      </c>
      <c r="D18" s="11">
        <v>127</v>
      </c>
      <c r="E18" s="11">
        <v>131</v>
      </c>
      <c r="F18" s="11">
        <v>131.01</v>
      </c>
      <c r="G18" s="11">
        <v>130</v>
      </c>
      <c r="H18" s="11">
        <v>136</v>
      </c>
      <c r="I18" s="12">
        <v>147</v>
      </c>
      <c r="J18" s="12">
        <v>136</v>
      </c>
      <c r="K18" s="12">
        <v>128.19999999999999</v>
      </c>
      <c r="L18" s="12">
        <v>121</v>
      </c>
      <c r="M18" s="12">
        <v>122.2</v>
      </c>
      <c r="N18" s="12">
        <v>110.2</v>
      </c>
      <c r="O18" s="12">
        <v>109</v>
      </c>
      <c r="P18" s="12">
        <v>109</v>
      </c>
      <c r="Q18" s="12">
        <v>112</v>
      </c>
      <c r="R18" s="12">
        <v>118.26</v>
      </c>
      <c r="S18" s="12">
        <v>118</v>
      </c>
      <c r="T18" s="12">
        <v>112</v>
      </c>
      <c r="U18" s="12">
        <v>98.13</v>
      </c>
      <c r="V18" s="12">
        <v>83.13</v>
      </c>
      <c r="W18" s="12">
        <v>75</v>
      </c>
    </row>
    <row r="19" spans="1:23" s="13" customFormat="1" thickBot="1" x14ac:dyDescent="0.35">
      <c r="A19" s="9">
        <v>49002</v>
      </c>
      <c r="B19" s="10" t="s">
        <v>27</v>
      </c>
      <c r="C19" s="11">
        <v>2784.19</v>
      </c>
      <c r="D19" s="11">
        <v>2920.03</v>
      </c>
      <c r="E19" s="11">
        <v>3031.22</v>
      </c>
      <c r="F19" s="11">
        <v>3094.62</v>
      </c>
      <c r="G19" s="11">
        <v>3227.43</v>
      </c>
      <c r="H19" s="11">
        <v>3297</v>
      </c>
      <c r="I19" s="12">
        <v>3372.94</v>
      </c>
      <c r="J19" s="12">
        <v>3478.52</v>
      </c>
      <c r="K19" s="12">
        <v>3584.99</v>
      </c>
      <c r="L19" s="12">
        <v>3639.46</v>
      </c>
      <c r="M19" s="12">
        <v>3778.09</v>
      </c>
      <c r="N19" s="12">
        <v>3932.2</v>
      </c>
      <c r="O19" s="12">
        <v>4057.03</v>
      </c>
      <c r="P19" s="12">
        <v>4249.75</v>
      </c>
      <c r="Q19" s="12">
        <v>4427.13</v>
      </c>
      <c r="R19" s="12">
        <v>4681.8</v>
      </c>
      <c r="S19" s="12">
        <v>4866.7</v>
      </c>
      <c r="T19" s="12">
        <v>4981.6499999999996</v>
      </c>
      <c r="U19" s="12">
        <v>5016.5200000000004</v>
      </c>
      <c r="V19" s="12">
        <v>5131.53</v>
      </c>
      <c r="W19" s="12">
        <v>5210.59</v>
      </c>
    </row>
    <row r="20" spans="1:23" s="13" customFormat="1" thickBot="1" x14ac:dyDescent="0.35">
      <c r="A20" s="9">
        <v>30003</v>
      </c>
      <c r="B20" s="10" t="s">
        <v>28</v>
      </c>
      <c r="C20" s="11"/>
      <c r="D20" s="11"/>
      <c r="E20" s="11"/>
      <c r="F20" s="11"/>
      <c r="G20" s="11"/>
      <c r="H20" s="11">
        <v>300</v>
      </c>
      <c r="I20" s="12">
        <v>309</v>
      </c>
      <c r="J20" s="12">
        <v>321</v>
      </c>
      <c r="K20" s="12">
        <v>332.6</v>
      </c>
      <c r="L20" s="12">
        <v>329.6</v>
      </c>
      <c r="M20" s="12">
        <v>322</v>
      </c>
      <c r="N20" s="12">
        <v>322.10000000000002</v>
      </c>
      <c r="O20" s="12">
        <v>334.1</v>
      </c>
      <c r="P20" s="12">
        <v>340</v>
      </c>
      <c r="Q20" s="12">
        <v>318.2</v>
      </c>
      <c r="R20" s="12">
        <v>335</v>
      </c>
      <c r="S20" s="12">
        <v>330</v>
      </c>
      <c r="T20" s="12">
        <v>327</v>
      </c>
      <c r="U20" s="12">
        <v>333.1</v>
      </c>
      <c r="V20" s="12">
        <v>317.2</v>
      </c>
      <c r="W20" s="12">
        <v>304.3</v>
      </c>
    </row>
    <row r="21" spans="1:23" s="13" customFormat="1" thickBot="1" x14ac:dyDescent="0.35">
      <c r="A21" s="9">
        <v>45004</v>
      </c>
      <c r="B21" s="10" t="s">
        <v>29</v>
      </c>
      <c r="C21" s="11">
        <v>535.5</v>
      </c>
      <c r="D21" s="11">
        <v>531.1</v>
      </c>
      <c r="E21" s="11">
        <v>512.1</v>
      </c>
      <c r="F21" s="11">
        <v>491</v>
      </c>
      <c r="G21" s="11">
        <v>507.2</v>
      </c>
      <c r="H21" s="11">
        <v>500</v>
      </c>
      <c r="I21" s="12">
        <v>494.15</v>
      </c>
      <c r="J21" s="12">
        <v>484</v>
      </c>
      <c r="K21" s="12">
        <v>460.5</v>
      </c>
      <c r="L21" s="12">
        <v>450.99</v>
      </c>
      <c r="M21" s="12">
        <v>432.12</v>
      </c>
      <c r="N21" s="12">
        <v>409.24</v>
      </c>
      <c r="O21" s="12">
        <v>414.24</v>
      </c>
      <c r="P21" s="12">
        <v>418.75</v>
      </c>
      <c r="Q21" s="12">
        <v>419.24</v>
      </c>
      <c r="R21" s="12">
        <v>434.1</v>
      </c>
      <c r="S21" s="12">
        <v>453.14</v>
      </c>
      <c r="T21" s="12">
        <v>477.13</v>
      </c>
      <c r="U21" s="12">
        <v>481</v>
      </c>
      <c r="V21" s="12">
        <v>469.13</v>
      </c>
      <c r="W21" s="12">
        <v>479</v>
      </c>
    </row>
    <row r="22" spans="1:23" s="13" customFormat="1" thickBot="1" x14ac:dyDescent="0.35">
      <c r="A22" s="9">
        <v>5001</v>
      </c>
      <c r="B22" s="10" t="s">
        <v>30</v>
      </c>
      <c r="C22" s="11">
        <v>2701.92</v>
      </c>
      <c r="D22" s="11">
        <v>2680.09</v>
      </c>
      <c r="E22" s="11">
        <v>2701.84</v>
      </c>
      <c r="F22" s="11">
        <v>2743.63</v>
      </c>
      <c r="G22" s="11">
        <v>2796.03</v>
      </c>
      <c r="H22" s="11">
        <v>2848.79</v>
      </c>
      <c r="I22" s="12">
        <v>2929.1</v>
      </c>
      <c r="J22" s="12">
        <v>2988.05</v>
      </c>
      <c r="K22" s="12">
        <v>3184.6</v>
      </c>
      <c r="L22" s="12">
        <v>3277.5</v>
      </c>
      <c r="M22" s="12">
        <v>3354.41</v>
      </c>
      <c r="N22" s="12">
        <v>3341.87</v>
      </c>
      <c r="O22" s="12">
        <v>3402.6</v>
      </c>
      <c r="P22" s="12">
        <v>3402.03</v>
      </c>
      <c r="Q22" s="12">
        <v>3408.2</v>
      </c>
      <c r="R22" s="12">
        <v>3343.5</v>
      </c>
      <c r="S22" s="12">
        <v>3395.26</v>
      </c>
      <c r="T22" s="12">
        <v>3441.29</v>
      </c>
      <c r="U22" s="12">
        <v>3455.9</v>
      </c>
      <c r="V22" s="12">
        <v>3522.64</v>
      </c>
      <c r="W22" s="12">
        <v>3454.61</v>
      </c>
    </row>
    <row r="23" spans="1:23" s="13" customFormat="1" thickBot="1" x14ac:dyDescent="0.35">
      <c r="A23" s="9">
        <v>26002</v>
      </c>
      <c r="B23" s="10" t="s">
        <v>31</v>
      </c>
      <c r="C23" s="11">
        <v>206</v>
      </c>
      <c r="D23" s="11">
        <v>206</v>
      </c>
      <c r="E23" s="11">
        <v>204</v>
      </c>
      <c r="F23" s="11">
        <v>196</v>
      </c>
      <c r="G23" s="11">
        <v>198</v>
      </c>
      <c r="H23" s="11">
        <v>191</v>
      </c>
      <c r="I23" s="12">
        <v>189</v>
      </c>
      <c r="J23" s="12">
        <v>205</v>
      </c>
      <c r="K23" s="12">
        <v>200</v>
      </c>
      <c r="L23" s="12">
        <v>221</v>
      </c>
      <c r="M23" s="12">
        <v>219</v>
      </c>
      <c r="N23" s="12">
        <v>220</v>
      </c>
      <c r="O23" s="12">
        <v>229</v>
      </c>
      <c r="P23" s="12">
        <v>243</v>
      </c>
      <c r="Q23" s="12">
        <v>247</v>
      </c>
      <c r="R23" s="12">
        <v>227</v>
      </c>
      <c r="S23" s="12">
        <v>225.44</v>
      </c>
      <c r="T23" s="12">
        <v>221.6</v>
      </c>
      <c r="U23" s="12">
        <v>206.29</v>
      </c>
      <c r="V23" s="12">
        <v>214</v>
      </c>
      <c r="W23" s="12">
        <v>212</v>
      </c>
    </row>
    <row r="24" spans="1:23" s="13" customFormat="1" thickBot="1" x14ac:dyDescent="0.35">
      <c r="A24" s="9">
        <v>43001</v>
      </c>
      <c r="B24" s="10" t="s">
        <v>32</v>
      </c>
      <c r="C24" s="11">
        <v>271</v>
      </c>
      <c r="D24" s="11">
        <v>249</v>
      </c>
      <c r="E24" s="11">
        <v>239</v>
      </c>
      <c r="F24" s="11">
        <v>230.25</v>
      </c>
      <c r="G24" s="11">
        <v>250</v>
      </c>
      <c r="H24" s="11">
        <v>256</v>
      </c>
      <c r="I24" s="12">
        <v>230</v>
      </c>
      <c r="J24" s="12">
        <v>231</v>
      </c>
      <c r="K24" s="12">
        <v>217</v>
      </c>
      <c r="L24" s="12">
        <v>211.29</v>
      </c>
      <c r="M24" s="12">
        <v>216.09</v>
      </c>
      <c r="N24" s="12">
        <v>202.22</v>
      </c>
      <c r="O24" s="12">
        <v>210.53</v>
      </c>
      <c r="P24" s="12">
        <v>193</v>
      </c>
      <c r="Q24" s="12">
        <v>216.54</v>
      </c>
      <c r="R24" s="12">
        <v>219.13</v>
      </c>
      <c r="S24" s="12">
        <v>248.42</v>
      </c>
      <c r="T24" s="12">
        <v>277.63</v>
      </c>
      <c r="U24" s="12">
        <v>303.57</v>
      </c>
      <c r="V24" s="12">
        <v>299.43</v>
      </c>
      <c r="W24" s="12">
        <v>299.14</v>
      </c>
    </row>
    <row r="25" spans="1:23" s="13" customFormat="1" thickBot="1" x14ac:dyDescent="0.35">
      <c r="A25" s="9">
        <v>41001</v>
      </c>
      <c r="B25" s="10" t="s">
        <v>33</v>
      </c>
      <c r="C25" s="11">
        <v>940.02</v>
      </c>
      <c r="D25" s="11">
        <v>951</v>
      </c>
      <c r="E25" s="11">
        <v>925.3</v>
      </c>
      <c r="F25" s="11">
        <v>880.05</v>
      </c>
      <c r="G25" s="11">
        <v>878.05</v>
      </c>
      <c r="H25" s="11">
        <v>889.5</v>
      </c>
      <c r="I25" s="12">
        <v>850.65</v>
      </c>
      <c r="J25" s="12">
        <v>858.5</v>
      </c>
      <c r="K25" s="12">
        <v>859.3</v>
      </c>
      <c r="L25" s="12">
        <v>901.7</v>
      </c>
      <c r="M25" s="12">
        <v>884</v>
      </c>
      <c r="N25" s="12">
        <v>880.5</v>
      </c>
      <c r="O25" s="12">
        <v>877.25</v>
      </c>
      <c r="P25" s="12">
        <v>872.88</v>
      </c>
      <c r="Q25" s="12">
        <v>900.5</v>
      </c>
      <c r="R25" s="12">
        <v>874</v>
      </c>
      <c r="S25" s="12">
        <v>885</v>
      </c>
      <c r="T25" s="12">
        <v>879.55</v>
      </c>
      <c r="U25" s="12">
        <v>886.88</v>
      </c>
      <c r="V25" s="12">
        <v>896.73</v>
      </c>
      <c r="W25" s="12">
        <v>875.45</v>
      </c>
    </row>
    <row r="26" spans="1:23" s="13" customFormat="1" thickBot="1" x14ac:dyDescent="0.35">
      <c r="A26" s="9">
        <v>28001</v>
      </c>
      <c r="B26" s="10" t="s">
        <v>34</v>
      </c>
      <c r="C26" s="11">
        <v>271.3</v>
      </c>
      <c r="D26" s="11">
        <v>273.89999999999998</v>
      </c>
      <c r="E26" s="11">
        <v>281.39999999999998</v>
      </c>
      <c r="F26" s="11">
        <v>284</v>
      </c>
      <c r="G26" s="11">
        <v>284</v>
      </c>
      <c r="H26" s="11">
        <v>259.25</v>
      </c>
      <c r="I26" s="12">
        <v>286</v>
      </c>
      <c r="J26" s="12">
        <v>270</v>
      </c>
      <c r="K26" s="12">
        <v>260</v>
      </c>
      <c r="L26" s="12">
        <v>261</v>
      </c>
      <c r="M26" s="12">
        <v>254</v>
      </c>
      <c r="N26" s="12">
        <v>274</v>
      </c>
      <c r="O26" s="12">
        <v>288</v>
      </c>
      <c r="P26" s="12">
        <v>294</v>
      </c>
      <c r="Q26" s="12">
        <v>301</v>
      </c>
      <c r="R26" s="12">
        <v>314</v>
      </c>
      <c r="S26" s="12">
        <v>319.29000000000002</v>
      </c>
      <c r="T26" s="12">
        <v>330</v>
      </c>
      <c r="U26" s="12">
        <v>323.16000000000003</v>
      </c>
      <c r="V26" s="12">
        <v>341</v>
      </c>
      <c r="W26" s="12">
        <v>355.43</v>
      </c>
    </row>
    <row r="27" spans="1:23" s="13" customFormat="1" thickBot="1" x14ac:dyDescent="0.35">
      <c r="A27" s="9">
        <v>60001</v>
      </c>
      <c r="B27" s="10" t="s">
        <v>35</v>
      </c>
      <c r="C27" s="11">
        <v>264</v>
      </c>
      <c r="D27" s="11">
        <v>246</v>
      </c>
      <c r="E27" s="11">
        <v>235</v>
      </c>
      <c r="F27" s="11">
        <v>243.2</v>
      </c>
      <c r="G27" s="11">
        <v>235</v>
      </c>
      <c r="H27" s="11">
        <v>224</v>
      </c>
      <c r="I27" s="12">
        <v>209</v>
      </c>
      <c r="J27" s="12">
        <v>220</v>
      </c>
      <c r="K27" s="12">
        <v>222</v>
      </c>
      <c r="L27" s="12">
        <v>228.13</v>
      </c>
      <c r="M27" s="12">
        <v>227.13</v>
      </c>
      <c r="N27" s="12">
        <v>225.13</v>
      </c>
      <c r="O27" s="12">
        <v>266.39</v>
      </c>
      <c r="P27" s="12">
        <v>273.39</v>
      </c>
      <c r="Q27" s="12">
        <v>277.06</v>
      </c>
      <c r="R27" s="12">
        <v>283.13</v>
      </c>
      <c r="S27" s="12">
        <v>280.13</v>
      </c>
      <c r="T27" s="12">
        <v>282</v>
      </c>
      <c r="U27" s="12">
        <v>266</v>
      </c>
      <c r="V27" s="12">
        <v>252</v>
      </c>
      <c r="W27" s="12">
        <v>230.5</v>
      </c>
    </row>
    <row r="28" spans="1:23" s="13" customFormat="1" thickBot="1" x14ac:dyDescent="0.35">
      <c r="A28" s="9">
        <v>7001</v>
      </c>
      <c r="B28" s="10" t="s">
        <v>36</v>
      </c>
      <c r="C28" s="11">
        <v>861.2</v>
      </c>
      <c r="D28" s="11">
        <v>856</v>
      </c>
      <c r="E28" s="11">
        <v>884</v>
      </c>
      <c r="F28" s="11">
        <v>861.38</v>
      </c>
      <c r="G28" s="11">
        <v>857.75</v>
      </c>
      <c r="H28" s="11">
        <v>900.9</v>
      </c>
      <c r="I28" s="12">
        <v>907.95</v>
      </c>
      <c r="J28" s="12">
        <v>902.45</v>
      </c>
      <c r="K28" s="12">
        <v>911</v>
      </c>
      <c r="L28" s="12">
        <v>879.21</v>
      </c>
      <c r="M28" s="12">
        <v>902.51</v>
      </c>
      <c r="N28" s="12">
        <v>872.28</v>
      </c>
      <c r="O28" s="12">
        <v>900.08</v>
      </c>
      <c r="P28" s="12">
        <v>885.51</v>
      </c>
      <c r="Q28" s="12">
        <v>870.2</v>
      </c>
      <c r="R28" s="12">
        <v>876.6</v>
      </c>
      <c r="S28" s="12">
        <v>868.92</v>
      </c>
      <c r="T28" s="12">
        <v>855.25</v>
      </c>
      <c r="U28" s="12">
        <v>846.66</v>
      </c>
      <c r="V28" s="12">
        <v>858.33</v>
      </c>
      <c r="W28" s="12">
        <v>849.86</v>
      </c>
    </row>
    <row r="29" spans="1:23" s="13" customFormat="1" thickBot="1" x14ac:dyDescent="0.35">
      <c r="A29" s="9">
        <v>39001</v>
      </c>
      <c r="B29" s="10" t="s">
        <v>37</v>
      </c>
      <c r="C29" s="11">
        <v>356</v>
      </c>
      <c r="D29" s="11">
        <v>428.39</v>
      </c>
      <c r="E29" s="11">
        <v>560.99</v>
      </c>
      <c r="F29" s="11">
        <v>554.84</v>
      </c>
      <c r="G29" s="11">
        <v>575</v>
      </c>
      <c r="H29" s="11">
        <v>579</v>
      </c>
      <c r="I29" s="12">
        <v>562</v>
      </c>
      <c r="J29" s="12">
        <v>561</v>
      </c>
      <c r="K29" s="12">
        <v>564.4</v>
      </c>
      <c r="L29" s="12">
        <v>611</v>
      </c>
      <c r="M29" s="12">
        <v>587</v>
      </c>
      <c r="N29" s="12">
        <v>586</v>
      </c>
      <c r="O29" s="12">
        <v>561</v>
      </c>
      <c r="P29" s="12">
        <v>531</v>
      </c>
      <c r="Q29" s="12">
        <v>550</v>
      </c>
      <c r="R29" s="12">
        <v>544</v>
      </c>
      <c r="S29" s="12">
        <v>541</v>
      </c>
      <c r="T29" s="12">
        <v>545</v>
      </c>
      <c r="U29" s="12">
        <v>512</v>
      </c>
      <c r="V29" s="12">
        <v>547</v>
      </c>
      <c r="W29" s="12">
        <v>543</v>
      </c>
    </row>
    <row r="30" spans="1:23" s="13" customFormat="1" thickBot="1" x14ac:dyDescent="0.35">
      <c r="A30" s="9">
        <v>12002</v>
      </c>
      <c r="B30" s="10" t="s">
        <v>38</v>
      </c>
      <c r="C30" s="11">
        <v>407</v>
      </c>
      <c r="D30" s="11">
        <v>398.5</v>
      </c>
      <c r="E30" s="11">
        <v>376.5</v>
      </c>
      <c r="F30" s="11">
        <v>370</v>
      </c>
      <c r="G30" s="11">
        <v>379</v>
      </c>
      <c r="H30" s="11">
        <v>355</v>
      </c>
      <c r="I30" s="12">
        <v>359.9</v>
      </c>
      <c r="J30" s="12">
        <v>359</v>
      </c>
      <c r="K30" s="12">
        <v>372</v>
      </c>
      <c r="L30" s="12">
        <v>369</v>
      </c>
      <c r="M30" s="12">
        <v>369</v>
      </c>
      <c r="N30" s="12">
        <v>351</v>
      </c>
      <c r="O30" s="12">
        <v>356</v>
      </c>
      <c r="P30" s="12">
        <v>376</v>
      </c>
      <c r="Q30" s="12">
        <v>411</v>
      </c>
      <c r="R30" s="12">
        <v>438</v>
      </c>
      <c r="S30" s="12">
        <v>449</v>
      </c>
      <c r="T30" s="12">
        <v>450</v>
      </c>
      <c r="U30" s="12">
        <v>467</v>
      </c>
      <c r="V30" s="12">
        <v>470</v>
      </c>
      <c r="W30" s="12">
        <v>477</v>
      </c>
    </row>
    <row r="31" spans="1:23" s="13" customFormat="1" thickBot="1" x14ac:dyDescent="0.35">
      <c r="A31" s="9">
        <v>50005</v>
      </c>
      <c r="B31" s="10" t="s">
        <v>39</v>
      </c>
      <c r="C31" s="11">
        <v>273</v>
      </c>
      <c r="D31" s="11">
        <v>264</v>
      </c>
      <c r="E31" s="11">
        <v>256</v>
      </c>
      <c r="F31" s="11">
        <v>262</v>
      </c>
      <c r="G31" s="11">
        <v>253</v>
      </c>
      <c r="H31" s="11">
        <v>260</v>
      </c>
      <c r="I31" s="12">
        <v>260</v>
      </c>
      <c r="J31" s="12">
        <v>247</v>
      </c>
      <c r="K31" s="12">
        <v>243</v>
      </c>
      <c r="L31" s="12">
        <v>259</v>
      </c>
      <c r="M31" s="12">
        <v>259</v>
      </c>
      <c r="N31" s="12">
        <v>250</v>
      </c>
      <c r="O31" s="12">
        <v>247</v>
      </c>
      <c r="P31" s="12">
        <v>252.6</v>
      </c>
      <c r="Q31" s="12">
        <v>274.39999999999998</v>
      </c>
      <c r="R31" s="12">
        <v>279.39999999999998</v>
      </c>
      <c r="S31" s="12">
        <v>274.91000000000003</v>
      </c>
      <c r="T31" s="12">
        <v>293.39999999999998</v>
      </c>
      <c r="U31" s="12">
        <v>304.99</v>
      </c>
      <c r="V31" s="12">
        <v>331</v>
      </c>
      <c r="W31" s="12">
        <v>334</v>
      </c>
    </row>
    <row r="32" spans="1:23" s="13" customFormat="1" thickBot="1" x14ac:dyDescent="0.35">
      <c r="A32" s="9">
        <v>59003</v>
      </c>
      <c r="B32" s="10" t="s">
        <v>40</v>
      </c>
      <c r="C32" s="11"/>
      <c r="D32" s="11"/>
      <c r="E32" s="11"/>
      <c r="F32" s="11"/>
      <c r="G32" s="11">
        <v>265</v>
      </c>
      <c r="H32" s="11">
        <v>276</v>
      </c>
      <c r="I32" s="12">
        <v>256</v>
      </c>
      <c r="J32" s="12">
        <v>263</v>
      </c>
      <c r="K32" s="12">
        <v>248</v>
      </c>
      <c r="L32" s="12">
        <v>239</v>
      </c>
      <c r="M32" s="12">
        <v>234</v>
      </c>
      <c r="N32" s="12">
        <v>228</v>
      </c>
      <c r="O32" s="12">
        <v>224</v>
      </c>
      <c r="P32" s="12">
        <v>229</v>
      </c>
      <c r="Q32" s="12">
        <v>219.6</v>
      </c>
      <c r="R32" s="12">
        <v>202</v>
      </c>
      <c r="S32" s="12">
        <v>191</v>
      </c>
      <c r="T32" s="12">
        <v>163.19999999999999</v>
      </c>
      <c r="U32" s="12">
        <v>149</v>
      </c>
      <c r="V32" s="12">
        <v>130.80000000000001</v>
      </c>
      <c r="W32" s="12">
        <v>143.72999999999999</v>
      </c>
    </row>
    <row r="33" spans="1:23" s="13" customFormat="1" thickBot="1" x14ac:dyDescent="0.35">
      <c r="A33" s="9">
        <v>21003</v>
      </c>
      <c r="B33" s="10" t="s">
        <v>41</v>
      </c>
      <c r="C33" s="11"/>
      <c r="D33" s="11"/>
      <c r="E33" s="11"/>
      <c r="F33" s="11"/>
      <c r="G33" s="11"/>
      <c r="H33" s="11"/>
      <c r="I33" s="12"/>
      <c r="J33" s="12"/>
      <c r="K33" s="12"/>
      <c r="L33" s="12"/>
      <c r="M33" s="12">
        <v>230</v>
      </c>
      <c r="N33" s="12">
        <v>246</v>
      </c>
      <c r="O33" s="12">
        <v>251</v>
      </c>
      <c r="P33" s="12">
        <v>253</v>
      </c>
      <c r="Q33" s="12">
        <v>255</v>
      </c>
      <c r="R33" s="12">
        <v>258</v>
      </c>
      <c r="S33" s="12">
        <v>267</v>
      </c>
      <c r="T33" s="12">
        <v>247.24</v>
      </c>
      <c r="U33" s="12">
        <v>252.5</v>
      </c>
      <c r="V33" s="12">
        <v>249</v>
      </c>
      <c r="W33" s="12">
        <v>264.17</v>
      </c>
    </row>
    <row r="34" spans="1:23" s="13" customFormat="1" thickBot="1" x14ac:dyDescent="0.35">
      <c r="A34" s="9">
        <v>16001</v>
      </c>
      <c r="B34" s="10" t="s">
        <v>42</v>
      </c>
      <c r="C34" s="11">
        <v>970.6</v>
      </c>
      <c r="D34" s="11">
        <v>943.2</v>
      </c>
      <c r="E34" s="11">
        <v>915.8</v>
      </c>
      <c r="F34" s="11">
        <v>914</v>
      </c>
      <c r="G34" s="11">
        <v>887</v>
      </c>
      <c r="H34" s="11">
        <v>889</v>
      </c>
      <c r="I34" s="12">
        <v>874.14</v>
      </c>
      <c r="J34" s="12">
        <v>865.28</v>
      </c>
      <c r="K34" s="12">
        <v>857.14</v>
      </c>
      <c r="L34" s="12">
        <v>863.73</v>
      </c>
      <c r="M34" s="12">
        <v>873.38</v>
      </c>
      <c r="N34" s="12">
        <v>881.16</v>
      </c>
      <c r="O34" s="12">
        <v>897.02</v>
      </c>
      <c r="P34" s="12">
        <v>958.86</v>
      </c>
      <c r="Q34" s="12">
        <v>929.82</v>
      </c>
      <c r="R34" s="12">
        <v>890.66</v>
      </c>
      <c r="S34" s="12">
        <v>922.99</v>
      </c>
      <c r="T34" s="12">
        <v>913.44</v>
      </c>
      <c r="U34" s="12">
        <v>910.87</v>
      </c>
      <c r="V34" s="12">
        <v>871.38</v>
      </c>
      <c r="W34" s="12">
        <v>843.46</v>
      </c>
    </row>
    <row r="35" spans="1:23" s="13" customFormat="1" thickBot="1" x14ac:dyDescent="0.35">
      <c r="A35" s="9">
        <v>61008</v>
      </c>
      <c r="B35" s="10" t="s">
        <v>43</v>
      </c>
      <c r="C35" s="11">
        <v>925</v>
      </c>
      <c r="D35" s="11">
        <v>971.75</v>
      </c>
      <c r="E35" s="11">
        <v>1007</v>
      </c>
      <c r="F35" s="11">
        <v>1047</v>
      </c>
      <c r="G35" s="11">
        <v>1093.02</v>
      </c>
      <c r="H35" s="11">
        <v>1118.81</v>
      </c>
      <c r="I35" s="12">
        <v>1147.69</v>
      </c>
      <c r="J35" s="12">
        <v>1195.76</v>
      </c>
      <c r="K35" s="12">
        <v>1235.8399999999999</v>
      </c>
      <c r="L35" s="12">
        <v>1252.8800000000001</v>
      </c>
      <c r="M35" s="12">
        <v>1285.48</v>
      </c>
      <c r="N35" s="12">
        <v>1294.78</v>
      </c>
      <c r="O35" s="12">
        <v>1300.47</v>
      </c>
      <c r="P35" s="12">
        <v>1355.41</v>
      </c>
      <c r="Q35" s="12">
        <v>1381</v>
      </c>
      <c r="R35" s="12">
        <v>1379.3</v>
      </c>
      <c r="S35" s="12">
        <v>1375.5</v>
      </c>
      <c r="T35" s="12">
        <v>1392.46</v>
      </c>
      <c r="U35" s="12">
        <v>1386.66</v>
      </c>
      <c r="V35" s="12">
        <v>1339.04</v>
      </c>
      <c r="W35" s="12">
        <v>1295.17</v>
      </c>
    </row>
    <row r="36" spans="1:23" s="13" customFormat="1" thickBot="1" x14ac:dyDescent="0.35">
      <c r="A36" s="9">
        <v>38002</v>
      </c>
      <c r="B36" s="10" t="s">
        <v>44</v>
      </c>
      <c r="C36" s="11">
        <v>282</v>
      </c>
      <c r="D36" s="11">
        <v>282</v>
      </c>
      <c r="E36" s="11">
        <v>299</v>
      </c>
      <c r="F36" s="11">
        <v>288</v>
      </c>
      <c r="G36" s="11">
        <v>320</v>
      </c>
      <c r="H36" s="11">
        <v>334</v>
      </c>
      <c r="I36" s="12">
        <v>336</v>
      </c>
      <c r="J36" s="12">
        <v>312</v>
      </c>
      <c r="K36" s="12">
        <v>314</v>
      </c>
      <c r="L36" s="12">
        <v>307</v>
      </c>
      <c r="M36" s="12">
        <v>286</v>
      </c>
      <c r="N36" s="12">
        <v>308</v>
      </c>
      <c r="O36" s="12">
        <v>302</v>
      </c>
      <c r="P36" s="12">
        <v>285</v>
      </c>
      <c r="Q36" s="12">
        <v>278</v>
      </c>
      <c r="R36" s="12">
        <v>284</v>
      </c>
      <c r="S36" s="12">
        <v>298.26</v>
      </c>
      <c r="T36" s="12">
        <v>311.26</v>
      </c>
      <c r="U36" s="12">
        <v>337</v>
      </c>
      <c r="V36" s="12">
        <v>343</v>
      </c>
      <c r="W36" s="12">
        <v>359</v>
      </c>
    </row>
    <row r="37" spans="1:23" s="13" customFormat="1" thickBot="1" x14ac:dyDescent="0.35">
      <c r="A37" s="9">
        <v>49003</v>
      </c>
      <c r="B37" s="10" t="s">
        <v>45</v>
      </c>
      <c r="C37" s="11">
        <v>961.54</v>
      </c>
      <c r="D37" s="11">
        <v>952.53</v>
      </c>
      <c r="E37" s="11">
        <v>963.13</v>
      </c>
      <c r="F37" s="11">
        <v>924.51</v>
      </c>
      <c r="G37" s="11">
        <v>891.07</v>
      </c>
      <c r="H37" s="11">
        <v>867.49</v>
      </c>
      <c r="I37" s="12">
        <v>919.72</v>
      </c>
      <c r="J37" s="12">
        <v>913.36</v>
      </c>
      <c r="K37" s="12">
        <v>919.18</v>
      </c>
      <c r="L37" s="12">
        <v>913.18</v>
      </c>
      <c r="M37" s="12">
        <v>902.88</v>
      </c>
      <c r="N37" s="12">
        <v>912.02</v>
      </c>
      <c r="O37" s="12">
        <v>938.13</v>
      </c>
      <c r="P37" s="12">
        <v>951.27</v>
      </c>
      <c r="Q37" s="12">
        <v>992.1</v>
      </c>
      <c r="R37" s="12">
        <v>982.16</v>
      </c>
      <c r="S37" s="12">
        <v>988.38</v>
      </c>
      <c r="T37" s="12">
        <v>989.72</v>
      </c>
      <c r="U37" s="12">
        <v>981.94</v>
      </c>
      <c r="V37" s="12">
        <v>975.57</v>
      </c>
      <c r="W37" s="12">
        <v>941.57</v>
      </c>
    </row>
    <row r="38" spans="1:23" s="13" customFormat="1" thickBot="1" x14ac:dyDescent="0.35">
      <c r="A38" s="9">
        <v>5006</v>
      </c>
      <c r="B38" s="10" t="s">
        <v>46</v>
      </c>
      <c r="C38" s="11">
        <v>385</v>
      </c>
      <c r="D38" s="11">
        <v>386</v>
      </c>
      <c r="E38" s="11">
        <v>383</v>
      </c>
      <c r="F38" s="11">
        <v>373</v>
      </c>
      <c r="G38" s="11">
        <v>364</v>
      </c>
      <c r="H38" s="11">
        <v>362</v>
      </c>
      <c r="I38" s="12">
        <v>345.7</v>
      </c>
      <c r="J38" s="12">
        <v>353</v>
      </c>
      <c r="K38" s="12">
        <v>344</v>
      </c>
      <c r="L38" s="12">
        <v>368</v>
      </c>
      <c r="M38" s="12">
        <v>367</v>
      </c>
      <c r="N38" s="12">
        <v>344</v>
      </c>
      <c r="O38" s="12">
        <v>365</v>
      </c>
      <c r="P38" s="12">
        <v>379</v>
      </c>
      <c r="Q38" s="12">
        <v>363</v>
      </c>
      <c r="R38" s="12">
        <v>386</v>
      </c>
      <c r="S38" s="12">
        <v>391</v>
      </c>
      <c r="T38" s="12">
        <v>399</v>
      </c>
      <c r="U38" s="12">
        <v>400</v>
      </c>
      <c r="V38" s="12">
        <v>403</v>
      </c>
      <c r="W38" s="12">
        <v>417</v>
      </c>
    </row>
    <row r="39" spans="1:23" s="13" customFormat="1" thickBot="1" x14ac:dyDescent="0.35">
      <c r="A39" s="9">
        <v>19004</v>
      </c>
      <c r="B39" s="10" t="s">
        <v>47</v>
      </c>
      <c r="C39" s="11">
        <v>541</v>
      </c>
      <c r="D39" s="11">
        <v>542</v>
      </c>
      <c r="E39" s="11">
        <v>536.5</v>
      </c>
      <c r="F39" s="11">
        <v>520.01</v>
      </c>
      <c r="G39" s="11">
        <v>516</v>
      </c>
      <c r="H39" s="11">
        <v>497</v>
      </c>
      <c r="I39" s="12">
        <v>491</v>
      </c>
      <c r="J39" s="12">
        <v>495</v>
      </c>
      <c r="K39" s="12">
        <v>499</v>
      </c>
      <c r="L39" s="12">
        <v>509.51</v>
      </c>
      <c r="M39" s="12">
        <v>502.85</v>
      </c>
      <c r="N39" s="12">
        <v>482</v>
      </c>
      <c r="O39" s="12">
        <v>490.25</v>
      </c>
      <c r="P39" s="12">
        <v>513.25</v>
      </c>
      <c r="Q39" s="12">
        <v>502.25</v>
      </c>
      <c r="R39" s="12">
        <v>519.25</v>
      </c>
      <c r="S39" s="12">
        <v>529</v>
      </c>
      <c r="T39" s="12">
        <v>510</v>
      </c>
      <c r="U39" s="12">
        <v>512</v>
      </c>
      <c r="V39" s="12">
        <v>523.38</v>
      </c>
      <c r="W39" s="12">
        <v>502</v>
      </c>
    </row>
    <row r="40" spans="1:23" s="13" customFormat="1" thickBot="1" x14ac:dyDescent="0.35">
      <c r="A40" s="9">
        <v>56002</v>
      </c>
      <c r="B40" s="10" t="s">
        <v>48</v>
      </c>
      <c r="C40" s="11">
        <v>159</v>
      </c>
      <c r="D40" s="11">
        <v>166</v>
      </c>
      <c r="E40" s="11">
        <v>162</v>
      </c>
      <c r="F40" s="11">
        <v>146</v>
      </c>
      <c r="G40" s="11">
        <v>160</v>
      </c>
      <c r="H40" s="11">
        <v>158</v>
      </c>
      <c r="I40" s="12">
        <v>158</v>
      </c>
      <c r="J40" s="12">
        <v>158</v>
      </c>
      <c r="K40" s="12">
        <v>167</v>
      </c>
      <c r="L40" s="12">
        <v>167</v>
      </c>
      <c r="M40" s="12">
        <v>179</v>
      </c>
      <c r="N40" s="12">
        <v>170</v>
      </c>
      <c r="O40" s="12">
        <v>174</v>
      </c>
      <c r="P40" s="12">
        <v>160</v>
      </c>
      <c r="Q40" s="12">
        <v>151</v>
      </c>
      <c r="R40" s="12">
        <v>139</v>
      </c>
      <c r="S40" s="12">
        <v>143</v>
      </c>
      <c r="T40" s="12">
        <v>142</v>
      </c>
      <c r="U40" s="12">
        <v>140</v>
      </c>
      <c r="V40" s="12">
        <v>138</v>
      </c>
      <c r="W40" s="12">
        <v>136</v>
      </c>
    </row>
    <row r="41" spans="1:23" s="13" customFormat="1" thickBot="1" x14ac:dyDescent="0.35">
      <c r="A41" s="9">
        <v>51001</v>
      </c>
      <c r="B41" s="10" t="s">
        <v>49</v>
      </c>
      <c r="C41" s="11">
        <v>2333</v>
      </c>
      <c r="D41" s="11">
        <v>2306</v>
      </c>
      <c r="E41" s="11">
        <v>2299</v>
      </c>
      <c r="F41" s="11">
        <v>2375</v>
      </c>
      <c r="G41" s="11">
        <v>2463</v>
      </c>
      <c r="H41" s="11">
        <v>2521</v>
      </c>
      <c r="I41" s="12">
        <v>2553</v>
      </c>
      <c r="J41" s="12">
        <v>2530</v>
      </c>
      <c r="K41" s="12">
        <v>2655</v>
      </c>
      <c r="L41" s="12">
        <v>2676.15</v>
      </c>
      <c r="M41" s="12">
        <v>2759</v>
      </c>
      <c r="N41" s="12">
        <v>2788</v>
      </c>
      <c r="O41" s="12">
        <v>2924.58</v>
      </c>
      <c r="P41" s="12">
        <v>2907</v>
      </c>
      <c r="Q41" s="12">
        <v>2838</v>
      </c>
      <c r="R41" s="12">
        <v>2758</v>
      </c>
      <c r="S41" s="12">
        <v>2804.14</v>
      </c>
      <c r="T41" s="12">
        <v>2750</v>
      </c>
      <c r="U41" s="12">
        <v>2755.28</v>
      </c>
      <c r="V41" s="12">
        <v>2775.27</v>
      </c>
      <c r="W41" s="12">
        <v>2847.69</v>
      </c>
    </row>
    <row r="42" spans="1:23" s="13" customFormat="1" thickBot="1" x14ac:dyDescent="0.35">
      <c r="A42" s="9">
        <v>64002</v>
      </c>
      <c r="B42" s="10" t="s">
        <v>50</v>
      </c>
      <c r="C42" s="11">
        <v>271.02999999999997</v>
      </c>
      <c r="D42" s="11">
        <v>301</v>
      </c>
      <c r="E42" s="11">
        <v>328</v>
      </c>
      <c r="F42" s="11">
        <v>310</v>
      </c>
      <c r="G42" s="11">
        <v>339</v>
      </c>
      <c r="H42" s="11">
        <v>313</v>
      </c>
      <c r="I42" s="12">
        <v>319</v>
      </c>
      <c r="J42" s="12">
        <v>360</v>
      </c>
      <c r="K42" s="12">
        <v>377</v>
      </c>
      <c r="L42" s="12">
        <v>368</v>
      </c>
      <c r="M42" s="12">
        <v>380</v>
      </c>
      <c r="N42" s="12">
        <v>389</v>
      </c>
      <c r="O42" s="12">
        <v>374.95</v>
      </c>
      <c r="P42" s="12">
        <v>362</v>
      </c>
      <c r="Q42" s="12">
        <v>380</v>
      </c>
      <c r="R42" s="12">
        <v>397</v>
      </c>
      <c r="S42" s="12">
        <v>369</v>
      </c>
      <c r="T42" s="12">
        <v>378</v>
      </c>
      <c r="U42" s="12">
        <v>364.87</v>
      </c>
      <c r="V42" s="12">
        <v>350.3</v>
      </c>
      <c r="W42" s="12">
        <v>362</v>
      </c>
    </row>
    <row r="43" spans="1:23" s="13" customFormat="1" thickBot="1" x14ac:dyDescent="0.35">
      <c r="A43" s="9">
        <v>20001</v>
      </c>
      <c r="B43" s="10" t="s">
        <v>51</v>
      </c>
      <c r="C43" s="11">
        <v>352</v>
      </c>
      <c r="D43" s="11">
        <v>353</v>
      </c>
      <c r="E43" s="11">
        <v>298</v>
      </c>
      <c r="F43" s="11">
        <v>283</v>
      </c>
      <c r="G43" s="11">
        <v>270.01</v>
      </c>
      <c r="H43" s="11">
        <v>293</v>
      </c>
      <c r="I43" s="12">
        <v>313</v>
      </c>
      <c r="J43" s="12">
        <v>290</v>
      </c>
      <c r="K43" s="12">
        <v>333</v>
      </c>
      <c r="L43" s="12">
        <v>339</v>
      </c>
      <c r="M43" s="12">
        <v>353.02</v>
      </c>
      <c r="N43" s="12">
        <v>331.02</v>
      </c>
      <c r="O43" s="12">
        <v>355.01</v>
      </c>
      <c r="P43" s="12">
        <v>345.01</v>
      </c>
      <c r="Q43" s="12">
        <v>340</v>
      </c>
      <c r="R43" s="12">
        <v>318.83999999999997</v>
      </c>
      <c r="S43" s="12">
        <v>333.84</v>
      </c>
      <c r="T43" s="12">
        <v>363</v>
      </c>
      <c r="U43" s="12">
        <v>380</v>
      </c>
      <c r="V43" s="12">
        <v>378</v>
      </c>
      <c r="W43" s="12">
        <v>369</v>
      </c>
    </row>
    <row r="44" spans="1:23" s="13" customFormat="1" thickBot="1" x14ac:dyDescent="0.35">
      <c r="A44" s="9">
        <v>23001</v>
      </c>
      <c r="B44" s="10" t="s">
        <v>52</v>
      </c>
      <c r="C44" s="11">
        <v>138</v>
      </c>
      <c r="D44" s="11">
        <v>150</v>
      </c>
      <c r="E44" s="11">
        <v>127</v>
      </c>
      <c r="F44" s="11">
        <v>137</v>
      </c>
      <c r="G44" s="11">
        <v>151.96</v>
      </c>
      <c r="H44" s="11">
        <v>154.26</v>
      </c>
      <c r="I44" s="12">
        <v>169</v>
      </c>
      <c r="J44" s="12">
        <v>170</v>
      </c>
      <c r="K44" s="12">
        <v>164</v>
      </c>
      <c r="L44" s="12">
        <v>156</v>
      </c>
      <c r="M44" s="12">
        <v>150</v>
      </c>
      <c r="N44" s="12">
        <v>142.13999999999999</v>
      </c>
      <c r="O44" s="12">
        <v>153.29</v>
      </c>
      <c r="P44" s="12">
        <v>159.13999999999999</v>
      </c>
      <c r="Q44" s="12">
        <v>161</v>
      </c>
      <c r="R44" s="12">
        <v>158</v>
      </c>
      <c r="S44" s="12">
        <v>159</v>
      </c>
      <c r="T44" s="12">
        <v>147</v>
      </c>
      <c r="U44" s="12">
        <v>122</v>
      </c>
      <c r="V44" s="12">
        <v>112</v>
      </c>
      <c r="W44" s="12">
        <v>105.34</v>
      </c>
    </row>
    <row r="45" spans="1:23" s="13" customFormat="1" thickBot="1" x14ac:dyDescent="0.35">
      <c r="A45" s="9">
        <v>22005</v>
      </c>
      <c r="B45" s="10" t="s">
        <v>53</v>
      </c>
      <c r="C45" s="11">
        <v>145</v>
      </c>
      <c r="D45" s="11">
        <v>136</v>
      </c>
      <c r="E45" s="11">
        <v>134</v>
      </c>
      <c r="F45" s="11">
        <v>137</v>
      </c>
      <c r="G45" s="11">
        <v>142</v>
      </c>
      <c r="H45" s="11">
        <v>139</v>
      </c>
      <c r="I45" s="12">
        <v>141</v>
      </c>
      <c r="J45" s="12">
        <v>133</v>
      </c>
      <c r="K45" s="12">
        <v>133</v>
      </c>
      <c r="L45" s="12">
        <v>130</v>
      </c>
      <c r="M45" s="12">
        <v>132</v>
      </c>
      <c r="N45" s="12">
        <v>128</v>
      </c>
      <c r="O45" s="12">
        <v>147</v>
      </c>
      <c r="P45" s="12">
        <v>140</v>
      </c>
      <c r="Q45" s="12">
        <v>132</v>
      </c>
      <c r="R45" s="12">
        <v>140</v>
      </c>
      <c r="S45" s="12">
        <v>130</v>
      </c>
      <c r="T45" s="12">
        <v>131</v>
      </c>
      <c r="U45" s="12">
        <v>132</v>
      </c>
      <c r="V45" s="12">
        <v>131</v>
      </c>
      <c r="W45" s="12">
        <v>149</v>
      </c>
    </row>
    <row r="46" spans="1:23" s="13" customFormat="1" thickBot="1" x14ac:dyDescent="0.35">
      <c r="A46" s="9">
        <v>16002</v>
      </c>
      <c r="B46" s="10" t="s">
        <v>54</v>
      </c>
      <c r="C46" s="11">
        <v>37</v>
      </c>
      <c r="D46" s="11">
        <v>26</v>
      </c>
      <c r="E46" s="11">
        <v>37</v>
      </c>
      <c r="F46" s="11">
        <v>30</v>
      </c>
      <c r="G46" s="11">
        <v>30</v>
      </c>
      <c r="H46" s="11">
        <v>25</v>
      </c>
      <c r="I46" s="12">
        <v>10</v>
      </c>
      <c r="J46" s="12">
        <v>8</v>
      </c>
      <c r="K46" s="12">
        <v>12</v>
      </c>
      <c r="L46" s="12">
        <v>6</v>
      </c>
      <c r="M46" s="12">
        <v>7</v>
      </c>
      <c r="N46" s="12">
        <v>11</v>
      </c>
      <c r="O46" s="12">
        <v>10</v>
      </c>
      <c r="P46" s="12">
        <v>13</v>
      </c>
      <c r="Q46" s="12">
        <v>8</v>
      </c>
      <c r="R46" s="12">
        <v>9</v>
      </c>
      <c r="S46" s="12">
        <v>11</v>
      </c>
      <c r="T46" s="12">
        <v>10</v>
      </c>
      <c r="U46" s="12">
        <v>14.71</v>
      </c>
      <c r="V46" s="12">
        <v>12</v>
      </c>
      <c r="W46" s="12">
        <v>14</v>
      </c>
    </row>
    <row r="47" spans="1:23" s="13" customFormat="1" thickBot="1" x14ac:dyDescent="0.35">
      <c r="A47" s="9">
        <v>61007</v>
      </c>
      <c r="B47" s="10" t="s">
        <v>55</v>
      </c>
      <c r="C47" s="11">
        <v>685</v>
      </c>
      <c r="D47" s="11">
        <v>701.87</v>
      </c>
      <c r="E47" s="11">
        <v>717.99</v>
      </c>
      <c r="F47" s="11">
        <v>726</v>
      </c>
      <c r="G47" s="11">
        <v>713.01</v>
      </c>
      <c r="H47" s="11">
        <v>713</v>
      </c>
      <c r="I47" s="12">
        <v>689.14</v>
      </c>
      <c r="J47" s="12">
        <v>692.01</v>
      </c>
      <c r="K47" s="12">
        <v>688.86</v>
      </c>
      <c r="L47" s="12">
        <v>705</v>
      </c>
      <c r="M47" s="12">
        <v>686</v>
      </c>
      <c r="N47" s="12">
        <v>655</v>
      </c>
      <c r="O47" s="12">
        <v>687</v>
      </c>
      <c r="P47" s="12">
        <v>687</v>
      </c>
      <c r="Q47" s="12">
        <v>690</v>
      </c>
      <c r="R47" s="12">
        <v>696</v>
      </c>
      <c r="S47" s="12">
        <v>693</v>
      </c>
      <c r="T47" s="12">
        <v>686</v>
      </c>
      <c r="U47" s="12">
        <v>687</v>
      </c>
      <c r="V47" s="12">
        <v>697</v>
      </c>
      <c r="W47" s="12">
        <v>687.23</v>
      </c>
    </row>
    <row r="48" spans="1:23" s="13" customFormat="1" thickBot="1" x14ac:dyDescent="0.35">
      <c r="A48" s="9">
        <v>5003</v>
      </c>
      <c r="B48" s="10" t="s">
        <v>56</v>
      </c>
      <c r="C48" s="11">
        <v>275</v>
      </c>
      <c r="D48" s="11">
        <v>268</v>
      </c>
      <c r="E48" s="11">
        <v>239.5</v>
      </c>
      <c r="F48" s="11">
        <v>224.57</v>
      </c>
      <c r="G48" s="11">
        <v>256</v>
      </c>
      <c r="H48" s="11">
        <v>273</v>
      </c>
      <c r="I48" s="12">
        <v>282</v>
      </c>
      <c r="J48" s="12">
        <v>269</v>
      </c>
      <c r="K48" s="12">
        <v>260</v>
      </c>
      <c r="L48" s="12">
        <v>267</v>
      </c>
      <c r="M48" s="12">
        <v>279</v>
      </c>
      <c r="N48" s="12">
        <v>298</v>
      </c>
      <c r="O48" s="12">
        <v>310</v>
      </c>
      <c r="P48" s="12">
        <v>322</v>
      </c>
      <c r="Q48" s="12">
        <v>337</v>
      </c>
      <c r="R48" s="12">
        <v>328</v>
      </c>
      <c r="S48" s="12">
        <v>347</v>
      </c>
      <c r="T48" s="12">
        <v>354.25</v>
      </c>
      <c r="U48" s="12">
        <v>363.15</v>
      </c>
      <c r="V48" s="12">
        <v>351.33</v>
      </c>
      <c r="W48" s="12">
        <v>348.44</v>
      </c>
    </row>
    <row r="49" spans="1:23" s="13" customFormat="1" thickBot="1" x14ac:dyDescent="0.35">
      <c r="A49" s="9">
        <v>28002</v>
      </c>
      <c r="B49" s="10" t="s">
        <v>57</v>
      </c>
      <c r="C49" s="11">
        <v>296</v>
      </c>
      <c r="D49" s="11">
        <v>278</v>
      </c>
      <c r="E49" s="11">
        <v>264</v>
      </c>
      <c r="F49" s="11">
        <v>251.03</v>
      </c>
      <c r="G49" s="11">
        <v>254.01</v>
      </c>
      <c r="H49" s="11">
        <v>242</v>
      </c>
      <c r="I49" s="12">
        <v>243</v>
      </c>
      <c r="J49" s="12">
        <v>266</v>
      </c>
      <c r="K49" s="12">
        <v>254</v>
      </c>
      <c r="L49" s="12">
        <v>254</v>
      </c>
      <c r="M49" s="12">
        <v>245</v>
      </c>
      <c r="N49" s="12">
        <v>261</v>
      </c>
      <c r="O49" s="12">
        <v>271</v>
      </c>
      <c r="P49" s="12">
        <v>261</v>
      </c>
      <c r="Q49" s="12">
        <v>265</v>
      </c>
      <c r="R49" s="12">
        <v>273</v>
      </c>
      <c r="S49" s="12">
        <v>262.13</v>
      </c>
      <c r="T49" s="12">
        <v>267.13</v>
      </c>
      <c r="U49" s="12">
        <v>262.57</v>
      </c>
      <c r="V49" s="12">
        <v>274.93</v>
      </c>
      <c r="W49" s="12">
        <v>275.14</v>
      </c>
    </row>
    <row r="50" spans="1:23" s="13" customFormat="1" thickBot="1" x14ac:dyDescent="0.35">
      <c r="A50" s="9">
        <v>17001</v>
      </c>
      <c r="B50" s="10" t="s">
        <v>58</v>
      </c>
      <c r="C50" s="11">
        <v>209.31</v>
      </c>
      <c r="D50" s="11">
        <v>223</v>
      </c>
      <c r="E50" s="11">
        <v>233.5</v>
      </c>
      <c r="F50" s="11">
        <v>231</v>
      </c>
      <c r="G50" s="11">
        <v>223</v>
      </c>
      <c r="H50" s="11">
        <v>232</v>
      </c>
      <c r="I50" s="12">
        <v>225.5</v>
      </c>
      <c r="J50" s="12">
        <v>240.8</v>
      </c>
      <c r="K50" s="12">
        <v>245.6</v>
      </c>
      <c r="L50" s="12">
        <v>240.6</v>
      </c>
      <c r="M50" s="12">
        <v>239</v>
      </c>
      <c r="N50" s="12">
        <v>250</v>
      </c>
      <c r="O50" s="12">
        <v>248</v>
      </c>
      <c r="P50" s="12">
        <v>269.8</v>
      </c>
      <c r="Q50" s="12">
        <v>272.5</v>
      </c>
      <c r="R50" s="12">
        <v>270.5</v>
      </c>
      <c r="S50" s="12">
        <v>274</v>
      </c>
      <c r="T50" s="12">
        <v>270</v>
      </c>
      <c r="U50" s="12">
        <v>279</v>
      </c>
      <c r="V50" s="12">
        <v>270</v>
      </c>
      <c r="W50" s="12">
        <v>273</v>
      </c>
    </row>
    <row r="51" spans="1:23" s="13" customFormat="1" thickBot="1" x14ac:dyDescent="0.35">
      <c r="A51" s="9">
        <v>44001</v>
      </c>
      <c r="B51" s="10" t="s">
        <v>59</v>
      </c>
      <c r="C51" s="11">
        <v>199</v>
      </c>
      <c r="D51" s="11">
        <v>182</v>
      </c>
      <c r="E51" s="11">
        <v>183</v>
      </c>
      <c r="F51" s="11">
        <v>183</v>
      </c>
      <c r="G51" s="11">
        <v>185</v>
      </c>
      <c r="H51" s="11">
        <v>167</v>
      </c>
      <c r="I51" s="12">
        <v>148</v>
      </c>
      <c r="J51" s="12">
        <v>138</v>
      </c>
      <c r="K51" s="12">
        <v>140</v>
      </c>
      <c r="L51" s="12">
        <v>135</v>
      </c>
      <c r="M51" s="12">
        <v>138</v>
      </c>
      <c r="N51" s="12">
        <v>151</v>
      </c>
      <c r="O51" s="12">
        <v>153</v>
      </c>
      <c r="P51" s="12">
        <v>156.97999999999999</v>
      </c>
      <c r="Q51" s="12">
        <v>153.30000000000001</v>
      </c>
      <c r="R51" s="12">
        <v>148.19999999999999</v>
      </c>
      <c r="S51" s="12">
        <v>154.19999999999999</v>
      </c>
      <c r="T51" s="12">
        <v>151.5</v>
      </c>
      <c r="U51" s="12">
        <v>158</v>
      </c>
      <c r="V51" s="12">
        <v>154.19999999999999</v>
      </c>
      <c r="W51" s="12">
        <v>169.4</v>
      </c>
    </row>
    <row r="52" spans="1:23" s="13" customFormat="1" thickBot="1" x14ac:dyDescent="0.35">
      <c r="A52" s="9">
        <v>46002</v>
      </c>
      <c r="B52" s="10" t="s">
        <v>60</v>
      </c>
      <c r="C52" s="11">
        <v>208</v>
      </c>
      <c r="D52" s="11">
        <v>211</v>
      </c>
      <c r="E52" s="11">
        <v>197</v>
      </c>
      <c r="F52" s="11">
        <v>193</v>
      </c>
      <c r="G52" s="11">
        <v>199</v>
      </c>
      <c r="H52" s="11">
        <v>206</v>
      </c>
      <c r="I52" s="12">
        <v>191</v>
      </c>
      <c r="J52" s="12">
        <v>189</v>
      </c>
      <c r="K52" s="12">
        <v>188</v>
      </c>
      <c r="L52" s="12">
        <v>196</v>
      </c>
      <c r="M52" s="12">
        <v>185</v>
      </c>
      <c r="N52" s="12">
        <v>173</v>
      </c>
      <c r="O52" s="12">
        <v>164</v>
      </c>
      <c r="P52" s="12">
        <v>177</v>
      </c>
      <c r="Q52" s="12">
        <v>175</v>
      </c>
      <c r="R52" s="12">
        <v>184</v>
      </c>
      <c r="S52" s="12">
        <v>168</v>
      </c>
      <c r="T52" s="12">
        <v>184</v>
      </c>
      <c r="U52" s="12">
        <v>185</v>
      </c>
      <c r="V52" s="12">
        <v>181</v>
      </c>
      <c r="W52" s="12">
        <v>182.8</v>
      </c>
    </row>
    <row r="53" spans="1:23" s="13" customFormat="1" thickBot="1" x14ac:dyDescent="0.35">
      <c r="A53" s="9">
        <v>24004</v>
      </c>
      <c r="B53" s="10" t="s">
        <v>61</v>
      </c>
      <c r="C53" s="11"/>
      <c r="D53" s="11"/>
      <c r="E53" s="11"/>
      <c r="F53" s="11">
        <v>330</v>
      </c>
      <c r="G53" s="11">
        <v>319</v>
      </c>
      <c r="H53" s="11">
        <v>322</v>
      </c>
      <c r="I53" s="12">
        <v>316</v>
      </c>
      <c r="J53" s="12">
        <v>311</v>
      </c>
      <c r="K53" s="12">
        <v>311</v>
      </c>
      <c r="L53" s="12">
        <v>314</v>
      </c>
      <c r="M53" s="12">
        <v>302</v>
      </c>
      <c r="N53" s="12">
        <v>308</v>
      </c>
      <c r="O53" s="12">
        <v>306</v>
      </c>
      <c r="P53" s="12">
        <v>311</v>
      </c>
      <c r="Q53" s="12">
        <v>335</v>
      </c>
      <c r="R53" s="12">
        <v>356</v>
      </c>
      <c r="S53" s="12">
        <v>359</v>
      </c>
      <c r="T53" s="12">
        <v>370</v>
      </c>
      <c r="U53" s="12">
        <v>374</v>
      </c>
      <c r="V53" s="12">
        <v>386</v>
      </c>
      <c r="W53" s="12">
        <v>387</v>
      </c>
    </row>
    <row r="54" spans="1:23" s="13" customFormat="1" thickBot="1" x14ac:dyDescent="0.35">
      <c r="A54" s="9">
        <v>50003</v>
      </c>
      <c r="B54" s="10" t="s">
        <v>62</v>
      </c>
      <c r="C54" s="11">
        <v>666.5</v>
      </c>
      <c r="D54" s="11">
        <v>651</v>
      </c>
      <c r="E54" s="11">
        <v>622.58000000000004</v>
      </c>
      <c r="F54" s="11">
        <v>598</v>
      </c>
      <c r="G54" s="11">
        <v>613.71</v>
      </c>
      <c r="H54" s="11">
        <v>637.41999999999996</v>
      </c>
      <c r="I54" s="12">
        <v>644.41999999999996</v>
      </c>
      <c r="J54" s="12">
        <v>655.56</v>
      </c>
      <c r="K54" s="12">
        <v>639.70000000000005</v>
      </c>
      <c r="L54" s="12">
        <v>656.84</v>
      </c>
      <c r="M54" s="12">
        <v>669.7</v>
      </c>
      <c r="N54" s="12">
        <v>683.7</v>
      </c>
      <c r="O54" s="12">
        <v>683.84</v>
      </c>
      <c r="P54" s="12">
        <v>690.28</v>
      </c>
      <c r="Q54" s="12">
        <v>709.28</v>
      </c>
      <c r="R54" s="12">
        <v>700.28</v>
      </c>
      <c r="S54" s="12">
        <v>723</v>
      </c>
      <c r="T54" s="12">
        <v>703.14</v>
      </c>
      <c r="U54" s="12">
        <v>705.28</v>
      </c>
      <c r="V54" s="12">
        <v>730.14</v>
      </c>
      <c r="W54" s="12">
        <v>690</v>
      </c>
    </row>
    <row r="55" spans="1:23" s="13" customFormat="1" thickBot="1" x14ac:dyDescent="0.35">
      <c r="A55" s="9">
        <v>14001</v>
      </c>
      <c r="B55" s="10" t="s">
        <v>63</v>
      </c>
      <c r="C55" s="11">
        <v>242</v>
      </c>
      <c r="D55" s="11">
        <v>230.7</v>
      </c>
      <c r="E55" s="11">
        <v>237.7</v>
      </c>
      <c r="F55" s="11">
        <v>225</v>
      </c>
      <c r="G55" s="11">
        <v>224.86</v>
      </c>
      <c r="H55" s="11">
        <v>215</v>
      </c>
      <c r="I55" s="12">
        <v>211</v>
      </c>
      <c r="J55" s="12">
        <v>203</v>
      </c>
      <c r="K55" s="12">
        <v>207</v>
      </c>
      <c r="L55" s="12">
        <v>226</v>
      </c>
      <c r="M55" s="12">
        <v>237</v>
      </c>
      <c r="N55" s="12">
        <v>247</v>
      </c>
      <c r="O55" s="12">
        <v>256</v>
      </c>
      <c r="P55" s="12">
        <v>257</v>
      </c>
      <c r="Q55" s="12">
        <v>271.99</v>
      </c>
      <c r="R55" s="12">
        <v>288.01</v>
      </c>
      <c r="S55" s="12">
        <v>293.05</v>
      </c>
      <c r="T55" s="12">
        <v>290.7</v>
      </c>
      <c r="U55" s="12">
        <v>313.35000000000002</v>
      </c>
      <c r="V55" s="12">
        <v>324.45999999999998</v>
      </c>
      <c r="W55" s="12">
        <v>362.37</v>
      </c>
    </row>
    <row r="56" spans="1:23" s="13" customFormat="1" thickBot="1" x14ac:dyDescent="0.35">
      <c r="A56" s="9">
        <v>6002</v>
      </c>
      <c r="B56" s="10" t="s">
        <v>64</v>
      </c>
      <c r="C56" s="11">
        <v>215</v>
      </c>
      <c r="D56" s="11">
        <v>210</v>
      </c>
      <c r="E56" s="11">
        <v>202</v>
      </c>
      <c r="F56" s="11">
        <v>198</v>
      </c>
      <c r="G56" s="11">
        <v>196.2</v>
      </c>
      <c r="H56" s="11">
        <v>181.99</v>
      </c>
      <c r="I56" s="12">
        <v>186</v>
      </c>
      <c r="J56" s="12">
        <v>190</v>
      </c>
      <c r="K56" s="12">
        <v>174</v>
      </c>
      <c r="L56" s="12">
        <v>167.3</v>
      </c>
      <c r="M56" s="12">
        <v>158.30000000000001</v>
      </c>
      <c r="N56" s="12">
        <v>165.3</v>
      </c>
      <c r="O56" s="12">
        <v>160.6</v>
      </c>
      <c r="P56" s="12">
        <v>163</v>
      </c>
      <c r="Q56" s="12">
        <v>158.6</v>
      </c>
      <c r="R56" s="12">
        <v>161.5</v>
      </c>
      <c r="S56" s="12">
        <v>174</v>
      </c>
      <c r="T56" s="12">
        <v>172</v>
      </c>
      <c r="U56" s="12">
        <v>177.27</v>
      </c>
      <c r="V56" s="12">
        <v>173</v>
      </c>
      <c r="W56" s="12">
        <v>161</v>
      </c>
    </row>
    <row r="57" spans="1:23" s="13" customFormat="1" thickBot="1" x14ac:dyDescent="0.35">
      <c r="A57" s="9">
        <v>33001</v>
      </c>
      <c r="B57" s="10" t="s">
        <v>65</v>
      </c>
      <c r="C57" s="11">
        <v>382.15</v>
      </c>
      <c r="D57" s="11">
        <v>390.12</v>
      </c>
      <c r="E57" s="11">
        <v>371.52</v>
      </c>
      <c r="F57" s="11">
        <v>376.3</v>
      </c>
      <c r="G57" s="11">
        <v>379.13</v>
      </c>
      <c r="H57" s="11">
        <v>363.04</v>
      </c>
      <c r="I57" s="12">
        <v>376.02</v>
      </c>
      <c r="J57" s="12">
        <v>354.09</v>
      </c>
      <c r="K57" s="12">
        <v>339.1</v>
      </c>
      <c r="L57" s="12">
        <v>311.08</v>
      </c>
      <c r="M57" s="12">
        <v>318.02</v>
      </c>
      <c r="N57" s="12">
        <v>303.02</v>
      </c>
      <c r="O57" s="12">
        <v>318.02</v>
      </c>
      <c r="P57" s="12">
        <v>320.02999999999997</v>
      </c>
      <c r="Q57" s="12">
        <v>325.36</v>
      </c>
      <c r="R57" s="12">
        <v>337.45</v>
      </c>
      <c r="S57" s="12">
        <v>382.07</v>
      </c>
      <c r="T57" s="12">
        <v>406.22</v>
      </c>
      <c r="U57" s="12">
        <v>421.49</v>
      </c>
      <c r="V57" s="12">
        <v>428.23</v>
      </c>
      <c r="W57" s="12">
        <v>426.85</v>
      </c>
    </row>
    <row r="58" spans="1:23" s="13" customFormat="1" thickBot="1" x14ac:dyDescent="0.35">
      <c r="A58" s="9">
        <v>49004</v>
      </c>
      <c r="B58" s="10" t="s">
        <v>66</v>
      </c>
      <c r="C58" s="11">
        <v>489</v>
      </c>
      <c r="D58" s="11">
        <v>473</v>
      </c>
      <c r="E58" s="11">
        <v>480</v>
      </c>
      <c r="F58" s="11">
        <v>482</v>
      </c>
      <c r="G58" s="11">
        <v>523</v>
      </c>
      <c r="H58" s="11">
        <v>513</v>
      </c>
      <c r="I58" s="12">
        <v>527.15</v>
      </c>
      <c r="J58" s="12">
        <v>520</v>
      </c>
      <c r="K58" s="12">
        <v>494</v>
      </c>
      <c r="L58" s="12">
        <v>475</v>
      </c>
      <c r="M58" s="12">
        <v>474</v>
      </c>
      <c r="N58" s="12">
        <v>463</v>
      </c>
      <c r="O58" s="12">
        <v>477</v>
      </c>
      <c r="P58" s="12">
        <v>480.43</v>
      </c>
      <c r="Q58" s="12">
        <v>494.77</v>
      </c>
      <c r="R58" s="12">
        <v>465.34</v>
      </c>
      <c r="S58" s="12">
        <v>465</v>
      </c>
      <c r="T58" s="12">
        <v>444.12</v>
      </c>
      <c r="U58" s="12">
        <v>456.44</v>
      </c>
      <c r="V58" s="12">
        <v>475.81</v>
      </c>
      <c r="W58" s="12">
        <v>464.12</v>
      </c>
    </row>
    <row r="59" spans="1:23" s="13" customFormat="1" thickBot="1" x14ac:dyDescent="0.35">
      <c r="A59" s="9">
        <v>63001</v>
      </c>
      <c r="B59" s="10" t="s">
        <v>67</v>
      </c>
      <c r="C59" s="11">
        <v>274</v>
      </c>
      <c r="D59" s="11">
        <v>259</v>
      </c>
      <c r="E59" s="11">
        <v>250</v>
      </c>
      <c r="F59" s="11">
        <v>245</v>
      </c>
      <c r="G59" s="11">
        <v>251.13</v>
      </c>
      <c r="H59" s="11">
        <v>261</v>
      </c>
      <c r="I59" s="12">
        <v>274</v>
      </c>
      <c r="J59" s="12">
        <v>274</v>
      </c>
      <c r="K59" s="12">
        <v>275</v>
      </c>
      <c r="L59" s="12">
        <v>275.05</v>
      </c>
      <c r="M59" s="12">
        <v>287</v>
      </c>
      <c r="N59" s="12">
        <v>304</v>
      </c>
      <c r="O59" s="12">
        <v>279</v>
      </c>
      <c r="P59" s="12">
        <v>293</v>
      </c>
      <c r="Q59" s="12">
        <v>290</v>
      </c>
      <c r="R59" s="12">
        <v>279</v>
      </c>
      <c r="S59" s="12">
        <v>275</v>
      </c>
      <c r="T59" s="12">
        <v>262</v>
      </c>
      <c r="U59" s="12">
        <v>257</v>
      </c>
      <c r="V59" s="12">
        <v>255</v>
      </c>
      <c r="W59" s="12">
        <v>248</v>
      </c>
    </row>
    <row r="60" spans="1:23" s="13" customFormat="1" thickBot="1" x14ac:dyDescent="0.35">
      <c r="A60" s="9">
        <v>53001</v>
      </c>
      <c r="B60" s="10" t="s">
        <v>68</v>
      </c>
      <c r="C60" s="11">
        <v>296</v>
      </c>
      <c r="D60" s="11">
        <v>281.13</v>
      </c>
      <c r="E60" s="11">
        <v>256.13</v>
      </c>
      <c r="F60" s="11">
        <v>240</v>
      </c>
      <c r="G60" s="11">
        <v>242.12</v>
      </c>
      <c r="H60" s="11">
        <v>238.38</v>
      </c>
      <c r="I60" s="12">
        <v>244.32</v>
      </c>
      <c r="J60" s="12">
        <v>257.26</v>
      </c>
      <c r="K60" s="12">
        <v>263.39999999999998</v>
      </c>
      <c r="L60" s="12">
        <v>259.14999999999998</v>
      </c>
      <c r="M60" s="12">
        <v>252.04</v>
      </c>
      <c r="N60" s="12">
        <v>241.04</v>
      </c>
      <c r="O60" s="12">
        <v>243.04</v>
      </c>
      <c r="P60" s="12">
        <v>239.04</v>
      </c>
      <c r="Q60" s="12">
        <v>225.75</v>
      </c>
      <c r="R60" s="12">
        <v>224.51</v>
      </c>
      <c r="S60" s="12">
        <v>228</v>
      </c>
      <c r="T60" s="12">
        <v>214.26</v>
      </c>
      <c r="U60" s="12">
        <v>221</v>
      </c>
      <c r="V60" s="12">
        <v>215</v>
      </c>
      <c r="W60" s="12">
        <v>211.8</v>
      </c>
    </row>
    <row r="61" spans="1:23" s="13" customFormat="1" thickBot="1" x14ac:dyDescent="0.35">
      <c r="A61" s="9">
        <v>26004</v>
      </c>
      <c r="B61" s="10" t="s">
        <v>69</v>
      </c>
      <c r="C61" s="11">
        <v>378</v>
      </c>
      <c r="D61" s="11">
        <v>391</v>
      </c>
      <c r="E61" s="11">
        <v>380.01</v>
      </c>
      <c r="F61" s="11">
        <v>372</v>
      </c>
      <c r="G61" s="11">
        <v>363.4</v>
      </c>
      <c r="H61" s="11">
        <v>377</v>
      </c>
      <c r="I61" s="12">
        <v>357</v>
      </c>
      <c r="J61" s="12">
        <v>376</v>
      </c>
      <c r="K61" s="12">
        <v>379</v>
      </c>
      <c r="L61" s="12">
        <v>382</v>
      </c>
      <c r="M61" s="12">
        <v>391</v>
      </c>
      <c r="N61" s="12">
        <v>361</v>
      </c>
      <c r="O61" s="12">
        <v>371</v>
      </c>
      <c r="P61" s="12">
        <v>373.6</v>
      </c>
      <c r="Q61" s="12">
        <v>373</v>
      </c>
      <c r="R61" s="12">
        <v>384</v>
      </c>
      <c r="S61" s="12">
        <v>407</v>
      </c>
      <c r="T61" s="12">
        <v>395.53</v>
      </c>
      <c r="U61" s="12">
        <v>407.31</v>
      </c>
      <c r="V61" s="12">
        <v>419.45</v>
      </c>
      <c r="W61" s="12">
        <v>402.58</v>
      </c>
    </row>
    <row r="62" spans="1:23" s="13" customFormat="1" thickBot="1" x14ac:dyDescent="0.35">
      <c r="A62" s="9">
        <v>6006</v>
      </c>
      <c r="B62" s="10" t="s">
        <v>70</v>
      </c>
      <c r="C62" s="11">
        <v>610.01</v>
      </c>
      <c r="D62" s="11">
        <v>613.57000000000005</v>
      </c>
      <c r="E62" s="11">
        <v>624</v>
      </c>
      <c r="F62" s="11">
        <v>626</v>
      </c>
      <c r="G62" s="11">
        <v>623</v>
      </c>
      <c r="H62" s="11">
        <v>612</v>
      </c>
      <c r="I62" s="12">
        <v>591</v>
      </c>
      <c r="J62" s="12">
        <v>588</v>
      </c>
      <c r="K62" s="12">
        <v>581</v>
      </c>
      <c r="L62" s="12">
        <v>596</v>
      </c>
      <c r="M62" s="12">
        <v>582</v>
      </c>
      <c r="N62" s="12">
        <v>589</v>
      </c>
      <c r="O62" s="12">
        <v>568</v>
      </c>
      <c r="P62" s="12">
        <v>578.87</v>
      </c>
      <c r="Q62" s="12">
        <v>580.86</v>
      </c>
      <c r="R62" s="12">
        <v>611.86</v>
      </c>
      <c r="S62" s="12">
        <v>590.88</v>
      </c>
      <c r="T62" s="12">
        <v>587</v>
      </c>
      <c r="U62" s="12">
        <v>596.47</v>
      </c>
      <c r="V62" s="12">
        <v>570</v>
      </c>
      <c r="W62" s="12">
        <v>563</v>
      </c>
    </row>
    <row r="63" spans="1:23" s="13" customFormat="1" thickBot="1" x14ac:dyDescent="0.35">
      <c r="A63" s="9">
        <v>27001</v>
      </c>
      <c r="B63" s="10" t="s">
        <v>71</v>
      </c>
      <c r="C63" s="11">
        <v>274</v>
      </c>
      <c r="D63" s="11">
        <v>293.02</v>
      </c>
      <c r="E63" s="11">
        <v>280.02</v>
      </c>
      <c r="F63" s="11">
        <v>285.02</v>
      </c>
      <c r="G63" s="11">
        <v>289.02</v>
      </c>
      <c r="H63" s="11">
        <v>292</v>
      </c>
      <c r="I63" s="12">
        <v>301</v>
      </c>
      <c r="J63" s="12">
        <v>299</v>
      </c>
      <c r="K63" s="12">
        <v>300</v>
      </c>
      <c r="L63" s="12">
        <v>295</v>
      </c>
      <c r="M63" s="12">
        <v>288</v>
      </c>
      <c r="N63" s="12">
        <v>310</v>
      </c>
      <c r="O63" s="12">
        <v>302</v>
      </c>
      <c r="P63" s="12">
        <v>310</v>
      </c>
      <c r="Q63" s="12">
        <v>318</v>
      </c>
      <c r="R63" s="12">
        <v>315</v>
      </c>
      <c r="S63" s="12">
        <v>309</v>
      </c>
      <c r="T63" s="12">
        <v>319.27999999999997</v>
      </c>
      <c r="U63" s="12">
        <v>323.81</v>
      </c>
      <c r="V63" s="12">
        <v>327.95</v>
      </c>
      <c r="W63" s="12">
        <v>316.38</v>
      </c>
    </row>
    <row r="64" spans="1:23" s="13" customFormat="1" thickBot="1" x14ac:dyDescent="0.35">
      <c r="A64" s="9">
        <v>28003</v>
      </c>
      <c r="B64" s="10" t="s">
        <v>72</v>
      </c>
      <c r="C64" s="11">
        <v>652.01</v>
      </c>
      <c r="D64" s="11">
        <v>621.5</v>
      </c>
      <c r="E64" s="11">
        <v>652</v>
      </c>
      <c r="F64" s="11">
        <v>658.25</v>
      </c>
      <c r="G64" s="11">
        <v>687</v>
      </c>
      <c r="H64" s="11">
        <v>681</v>
      </c>
      <c r="I64" s="12">
        <v>696</v>
      </c>
      <c r="J64" s="12">
        <v>677</v>
      </c>
      <c r="K64" s="12">
        <v>715</v>
      </c>
      <c r="L64" s="12">
        <v>726.25</v>
      </c>
      <c r="M64" s="12">
        <v>726.68</v>
      </c>
      <c r="N64" s="12">
        <v>749</v>
      </c>
      <c r="O64" s="12">
        <v>783</v>
      </c>
      <c r="P64" s="12">
        <v>810</v>
      </c>
      <c r="Q64" s="12">
        <v>842</v>
      </c>
      <c r="R64" s="12">
        <v>847</v>
      </c>
      <c r="S64" s="12">
        <v>838</v>
      </c>
      <c r="T64" s="12">
        <v>834.99</v>
      </c>
      <c r="U64" s="12">
        <v>841</v>
      </c>
      <c r="V64" s="12">
        <v>867</v>
      </c>
      <c r="W64" s="12">
        <v>843</v>
      </c>
    </row>
    <row r="65" spans="1:23" s="13" customFormat="1" thickBot="1" x14ac:dyDescent="0.35">
      <c r="A65" s="9">
        <v>30001</v>
      </c>
      <c r="B65" s="10" t="s">
        <v>73</v>
      </c>
      <c r="C65" s="11">
        <v>354</v>
      </c>
      <c r="D65" s="11">
        <v>364</v>
      </c>
      <c r="E65" s="11">
        <v>375</v>
      </c>
      <c r="F65" s="11">
        <v>383.23</v>
      </c>
      <c r="G65" s="11">
        <v>376.23</v>
      </c>
      <c r="H65" s="11">
        <v>387</v>
      </c>
      <c r="I65" s="12">
        <v>386.27</v>
      </c>
      <c r="J65" s="12">
        <v>402</v>
      </c>
      <c r="K65" s="12">
        <v>409.28</v>
      </c>
      <c r="L65" s="12">
        <v>423</v>
      </c>
      <c r="M65" s="12">
        <v>439</v>
      </c>
      <c r="N65" s="12">
        <v>419</v>
      </c>
      <c r="O65" s="12">
        <v>409</v>
      </c>
      <c r="P65" s="12">
        <v>402</v>
      </c>
      <c r="Q65" s="12">
        <v>396</v>
      </c>
      <c r="R65" s="12">
        <v>391</v>
      </c>
      <c r="S65" s="12">
        <v>382</v>
      </c>
      <c r="T65" s="12">
        <v>385</v>
      </c>
      <c r="U65" s="12">
        <v>377.25</v>
      </c>
      <c r="V65" s="12">
        <v>371</v>
      </c>
      <c r="W65" s="12">
        <v>341</v>
      </c>
    </row>
    <row r="66" spans="1:23" s="13" customFormat="1" thickBot="1" x14ac:dyDescent="0.35">
      <c r="A66" s="9">
        <v>31001</v>
      </c>
      <c r="B66" s="10" t="s">
        <v>74</v>
      </c>
      <c r="C66" s="11">
        <v>224</v>
      </c>
      <c r="D66" s="11">
        <v>221</v>
      </c>
      <c r="E66" s="11">
        <v>216</v>
      </c>
      <c r="F66" s="11">
        <v>204</v>
      </c>
      <c r="G66" s="11">
        <v>196</v>
      </c>
      <c r="H66" s="11">
        <v>180.25</v>
      </c>
      <c r="I66" s="12">
        <v>179.25</v>
      </c>
      <c r="J66" s="12">
        <v>179.25</v>
      </c>
      <c r="K66" s="12">
        <v>169.25</v>
      </c>
      <c r="L66" s="12">
        <v>179.25</v>
      </c>
      <c r="M66" s="12">
        <v>194.25</v>
      </c>
      <c r="N66" s="12">
        <v>202.25</v>
      </c>
      <c r="O66" s="12">
        <v>195.25</v>
      </c>
      <c r="P66" s="12">
        <v>200</v>
      </c>
      <c r="Q66" s="12">
        <v>200.25</v>
      </c>
      <c r="R66" s="12">
        <v>194.25</v>
      </c>
      <c r="S66" s="12">
        <v>210.25</v>
      </c>
      <c r="T66" s="12">
        <v>224</v>
      </c>
      <c r="U66" s="12">
        <v>221</v>
      </c>
      <c r="V66" s="12">
        <v>226.5</v>
      </c>
      <c r="W66" s="12">
        <v>235.5</v>
      </c>
    </row>
    <row r="67" spans="1:23" s="13" customFormat="1" thickBot="1" x14ac:dyDescent="0.35">
      <c r="A67" s="9">
        <v>41002</v>
      </c>
      <c r="B67" s="10" t="s">
        <v>75</v>
      </c>
      <c r="C67" s="11">
        <v>1253.1500000000001</v>
      </c>
      <c r="D67" s="11">
        <v>1457.42</v>
      </c>
      <c r="E67" s="11">
        <v>1677.89</v>
      </c>
      <c r="F67" s="11">
        <v>1894.01</v>
      </c>
      <c r="G67" s="11">
        <v>2181</v>
      </c>
      <c r="H67" s="11">
        <v>2388.35</v>
      </c>
      <c r="I67" s="12">
        <v>2689.25</v>
      </c>
      <c r="J67" s="12">
        <v>2999.72</v>
      </c>
      <c r="K67" s="12">
        <v>3267.04</v>
      </c>
      <c r="L67" s="12">
        <v>3572</v>
      </c>
      <c r="M67" s="12">
        <v>3853.6</v>
      </c>
      <c r="N67" s="12">
        <v>4144.5200000000004</v>
      </c>
      <c r="O67" s="12">
        <v>4542.16</v>
      </c>
      <c r="P67" s="12">
        <v>4807.7700000000004</v>
      </c>
      <c r="Q67" s="12">
        <v>5152.17</v>
      </c>
      <c r="R67" s="12">
        <v>5418.53</v>
      </c>
      <c r="S67" s="12">
        <v>5710.32</v>
      </c>
      <c r="T67" s="12">
        <v>5902.4</v>
      </c>
      <c r="U67" s="12">
        <v>6071.99</v>
      </c>
      <c r="V67" s="12">
        <v>6191.44</v>
      </c>
      <c r="W67" s="12">
        <v>6364.85</v>
      </c>
    </row>
    <row r="68" spans="1:23" s="13" customFormat="1" thickBot="1" x14ac:dyDescent="0.35">
      <c r="A68" s="9">
        <v>14002</v>
      </c>
      <c r="B68" s="10" t="s">
        <v>76</v>
      </c>
      <c r="C68" s="11">
        <v>161</v>
      </c>
      <c r="D68" s="11">
        <v>171</v>
      </c>
      <c r="E68" s="11">
        <v>161</v>
      </c>
      <c r="F68" s="11">
        <v>171</v>
      </c>
      <c r="G68" s="11">
        <v>149</v>
      </c>
      <c r="H68" s="11">
        <v>158</v>
      </c>
      <c r="I68" s="12">
        <v>154</v>
      </c>
      <c r="J68" s="12">
        <v>170</v>
      </c>
      <c r="K68" s="12">
        <v>173</v>
      </c>
      <c r="L68" s="12">
        <v>177</v>
      </c>
      <c r="M68" s="12">
        <v>166</v>
      </c>
      <c r="N68" s="12">
        <v>170</v>
      </c>
      <c r="O68" s="12">
        <v>165</v>
      </c>
      <c r="P68" s="12">
        <v>176</v>
      </c>
      <c r="Q68" s="12">
        <v>157</v>
      </c>
      <c r="R68" s="12">
        <v>168</v>
      </c>
      <c r="S68" s="12">
        <v>181.01</v>
      </c>
      <c r="T68" s="12">
        <v>183</v>
      </c>
      <c r="U68" s="12">
        <v>190</v>
      </c>
      <c r="V68" s="12">
        <v>180</v>
      </c>
      <c r="W68" s="12">
        <v>145</v>
      </c>
    </row>
    <row r="69" spans="1:23" s="13" customFormat="1" thickBot="1" x14ac:dyDescent="0.35">
      <c r="A69" s="9">
        <v>10001</v>
      </c>
      <c r="B69" s="10" t="s">
        <v>77</v>
      </c>
      <c r="C69" s="11">
        <v>140.13999999999999</v>
      </c>
      <c r="D69" s="11">
        <v>133</v>
      </c>
      <c r="E69" s="11">
        <v>129</v>
      </c>
      <c r="F69" s="11">
        <v>132</v>
      </c>
      <c r="G69" s="11">
        <v>134.34</v>
      </c>
      <c r="H69" s="11">
        <v>122</v>
      </c>
      <c r="I69" s="12">
        <v>113</v>
      </c>
      <c r="J69" s="12">
        <v>115</v>
      </c>
      <c r="K69" s="12">
        <v>120</v>
      </c>
      <c r="L69" s="12">
        <v>120</v>
      </c>
      <c r="M69" s="12">
        <v>120.14</v>
      </c>
      <c r="N69" s="12">
        <v>117</v>
      </c>
      <c r="O69" s="12">
        <v>109</v>
      </c>
      <c r="P69" s="12">
        <v>119</v>
      </c>
      <c r="Q69" s="12">
        <v>123</v>
      </c>
      <c r="R69" s="12">
        <v>119.18</v>
      </c>
      <c r="S69" s="12">
        <v>125</v>
      </c>
      <c r="T69" s="12">
        <v>140</v>
      </c>
      <c r="U69" s="12">
        <v>138</v>
      </c>
      <c r="V69" s="12">
        <v>138</v>
      </c>
      <c r="W69" s="12">
        <v>138.5</v>
      </c>
    </row>
    <row r="70" spans="1:23" s="13" customFormat="1" thickBot="1" x14ac:dyDescent="0.35">
      <c r="A70" s="9">
        <v>34002</v>
      </c>
      <c r="B70" s="10" t="s">
        <v>78</v>
      </c>
      <c r="C70" s="11"/>
      <c r="D70" s="11"/>
      <c r="E70" s="11"/>
      <c r="F70" s="11">
        <v>311</v>
      </c>
      <c r="G70" s="11">
        <v>295</v>
      </c>
      <c r="H70" s="11">
        <v>295</v>
      </c>
      <c r="I70" s="12">
        <v>280</v>
      </c>
      <c r="J70" s="12">
        <v>274</v>
      </c>
      <c r="K70" s="12">
        <v>268</v>
      </c>
      <c r="L70" s="12">
        <v>261</v>
      </c>
      <c r="M70" s="12">
        <v>251.4</v>
      </c>
      <c r="N70" s="12">
        <v>250</v>
      </c>
      <c r="O70" s="12">
        <v>238</v>
      </c>
      <c r="P70" s="12">
        <v>232.95</v>
      </c>
      <c r="Q70" s="12">
        <v>225</v>
      </c>
      <c r="R70" s="12">
        <v>216</v>
      </c>
      <c r="S70" s="12">
        <v>218</v>
      </c>
      <c r="T70" s="12">
        <v>215</v>
      </c>
      <c r="U70" s="12">
        <v>231.2</v>
      </c>
      <c r="V70" s="12">
        <v>214.2</v>
      </c>
      <c r="W70" s="12">
        <v>220.26</v>
      </c>
    </row>
    <row r="71" spans="1:23" s="13" customFormat="1" thickBot="1" x14ac:dyDescent="0.35">
      <c r="A71" s="9">
        <v>51002</v>
      </c>
      <c r="B71" s="10" t="s">
        <v>79</v>
      </c>
      <c r="C71" s="11">
        <v>502.6</v>
      </c>
      <c r="D71" s="11">
        <v>492</v>
      </c>
      <c r="E71" s="11">
        <v>477</v>
      </c>
      <c r="F71" s="11">
        <v>463</v>
      </c>
      <c r="G71" s="11">
        <v>479.6</v>
      </c>
      <c r="H71" s="11">
        <v>501.2</v>
      </c>
      <c r="I71" s="12">
        <v>500</v>
      </c>
      <c r="J71" s="12">
        <v>510.2</v>
      </c>
      <c r="K71" s="12">
        <v>517.5</v>
      </c>
      <c r="L71" s="12">
        <v>512.6</v>
      </c>
      <c r="M71" s="12">
        <v>499</v>
      </c>
      <c r="N71" s="12">
        <v>498.15</v>
      </c>
      <c r="O71" s="12">
        <v>456.6</v>
      </c>
      <c r="P71" s="12">
        <v>453.4</v>
      </c>
      <c r="Q71" s="12">
        <v>464</v>
      </c>
      <c r="R71" s="12">
        <v>488.3</v>
      </c>
      <c r="S71" s="12">
        <v>502.55</v>
      </c>
      <c r="T71" s="12">
        <v>486.7</v>
      </c>
      <c r="U71" s="12">
        <v>498.4</v>
      </c>
      <c r="V71" s="12">
        <v>507.4</v>
      </c>
      <c r="W71" s="12">
        <v>499.2</v>
      </c>
    </row>
    <row r="72" spans="1:23" s="13" customFormat="1" thickBot="1" x14ac:dyDescent="0.35">
      <c r="A72" s="9">
        <v>56006</v>
      </c>
      <c r="B72" s="10" t="s">
        <v>80</v>
      </c>
      <c r="C72" s="11">
        <v>263</v>
      </c>
      <c r="D72" s="11">
        <v>253</v>
      </c>
      <c r="E72" s="11">
        <v>239</v>
      </c>
      <c r="F72" s="11">
        <v>238</v>
      </c>
      <c r="G72" s="11">
        <v>235</v>
      </c>
      <c r="H72" s="11">
        <v>222</v>
      </c>
      <c r="I72" s="12">
        <v>230</v>
      </c>
      <c r="J72" s="12">
        <v>210</v>
      </c>
      <c r="K72" s="12">
        <v>206</v>
      </c>
      <c r="L72" s="12">
        <v>203</v>
      </c>
      <c r="M72" s="12">
        <v>216</v>
      </c>
      <c r="N72" s="12">
        <v>231</v>
      </c>
      <c r="O72" s="12">
        <v>232</v>
      </c>
      <c r="P72" s="12">
        <v>230.38</v>
      </c>
      <c r="Q72" s="12">
        <v>229</v>
      </c>
      <c r="R72" s="12">
        <v>219</v>
      </c>
      <c r="S72" s="12">
        <v>235.13</v>
      </c>
      <c r="T72" s="12">
        <v>222</v>
      </c>
      <c r="U72" s="12">
        <v>224</v>
      </c>
      <c r="V72" s="12">
        <v>221</v>
      </c>
      <c r="W72" s="12">
        <v>217</v>
      </c>
    </row>
    <row r="73" spans="1:23" s="13" customFormat="1" thickBot="1" x14ac:dyDescent="0.35">
      <c r="A73" s="9">
        <v>23002</v>
      </c>
      <c r="B73" s="10" t="s">
        <v>81</v>
      </c>
      <c r="C73" s="11">
        <v>851.91</v>
      </c>
      <c r="D73" s="11">
        <v>826.43</v>
      </c>
      <c r="E73" s="11">
        <v>826.51</v>
      </c>
      <c r="F73" s="11">
        <v>811.56</v>
      </c>
      <c r="G73" s="11">
        <v>844.4</v>
      </c>
      <c r="H73" s="11">
        <v>814.89</v>
      </c>
      <c r="I73" s="12">
        <v>818.53</v>
      </c>
      <c r="J73" s="12">
        <v>803.64</v>
      </c>
      <c r="K73" s="12">
        <v>808.08</v>
      </c>
      <c r="L73" s="12">
        <v>803.24</v>
      </c>
      <c r="M73" s="12">
        <v>814.8</v>
      </c>
      <c r="N73" s="12">
        <v>806.4</v>
      </c>
      <c r="O73" s="12">
        <v>776.1</v>
      </c>
      <c r="P73" s="12">
        <v>761.24</v>
      </c>
      <c r="Q73" s="12">
        <v>761.46</v>
      </c>
      <c r="R73" s="12">
        <v>730.52</v>
      </c>
      <c r="S73" s="12">
        <v>765.86</v>
      </c>
      <c r="T73" s="12">
        <v>753.26</v>
      </c>
      <c r="U73" s="12">
        <v>728.8</v>
      </c>
      <c r="V73" s="12">
        <v>691.94</v>
      </c>
      <c r="W73" s="12">
        <v>660.42</v>
      </c>
    </row>
    <row r="74" spans="1:23" s="13" customFormat="1" thickBot="1" x14ac:dyDescent="0.35">
      <c r="A74" s="9">
        <v>53002</v>
      </c>
      <c r="B74" s="10" t="s">
        <v>82</v>
      </c>
      <c r="C74" s="11">
        <v>147</v>
      </c>
      <c r="D74" s="11">
        <v>130</v>
      </c>
      <c r="E74" s="11">
        <v>126</v>
      </c>
      <c r="F74" s="11">
        <v>117</v>
      </c>
      <c r="G74" s="11">
        <v>115</v>
      </c>
      <c r="H74" s="11">
        <v>116</v>
      </c>
      <c r="I74" s="12">
        <v>111</v>
      </c>
      <c r="J74" s="12">
        <v>107.2</v>
      </c>
      <c r="K74" s="12">
        <v>102</v>
      </c>
      <c r="L74" s="12">
        <v>107</v>
      </c>
      <c r="M74" s="12">
        <v>112</v>
      </c>
      <c r="N74" s="12">
        <v>109</v>
      </c>
      <c r="O74" s="12">
        <v>102</v>
      </c>
      <c r="P74" s="12">
        <v>104</v>
      </c>
      <c r="Q74" s="12">
        <v>99.12</v>
      </c>
      <c r="R74" s="12">
        <v>100.12</v>
      </c>
      <c r="S74" s="12">
        <v>104</v>
      </c>
      <c r="T74" s="12">
        <v>104</v>
      </c>
      <c r="U74" s="12">
        <v>105</v>
      </c>
      <c r="V74" s="12">
        <v>113</v>
      </c>
      <c r="W74" s="12">
        <v>102</v>
      </c>
    </row>
    <row r="75" spans="1:23" s="13" customFormat="1" thickBot="1" x14ac:dyDescent="0.35">
      <c r="A75" s="9">
        <v>48003</v>
      </c>
      <c r="B75" s="10" t="s">
        <v>83</v>
      </c>
      <c r="C75" s="11">
        <v>389</v>
      </c>
      <c r="D75" s="11">
        <v>384</v>
      </c>
      <c r="E75" s="11">
        <v>361</v>
      </c>
      <c r="F75" s="11">
        <v>379</v>
      </c>
      <c r="G75" s="11">
        <v>372.6</v>
      </c>
      <c r="H75" s="11">
        <v>376</v>
      </c>
      <c r="I75" s="12">
        <v>364</v>
      </c>
      <c r="J75" s="12">
        <v>366.51</v>
      </c>
      <c r="K75" s="12">
        <v>370.88</v>
      </c>
      <c r="L75" s="12">
        <v>363</v>
      </c>
      <c r="M75" s="12">
        <v>359</v>
      </c>
      <c r="N75" s="12">
        <v>365.12</v>
      </c>
      <c r="O75" s="12">
        <v>365</v>
      </c>
      <c r="P75" s="12">
        <v>363.1</v>
      </c>
      <c r="Q75" s="12">
        <v>359</v>
      </c>
      <c r="R75" s="12">
        <v>339</v>
      </c>
      <c r="S75" s="12">
        <v>348</v>
      </c>
      <c r="T75" s="12">
        <v>350</v>
      </c>
      <c r="U75" s="12">
        <v>334</v>
      </c>
      <c r="V75" s="12">
        <v>337</v>
      </c>
      <c r="W75" s="12">
        <v>334</v>
      </c>
    </row>
    <row r="76" spans="1:23" s="13" customFormat="1" thickBot="1" x14ac:dyDescent="0.35">
      <c r="A76" s="9">
        <v>2002</v>
      </c>
      <c r="B76" s="10" t="s">
        <v>84</v>
      </c>
      <c r="C76" s="11">
        <v>1967.54</v>
      </c>
      <c r="D76" s="11">
        <v>2042.9</v>
      </c>
      <c r="E76" s="11">
        <v>2115.86</v>
      </c>
      <c r="F76" s="11">
        <v>2141.09</v>
      </c>
      <c r="G76" s="11">
        <v>2104.67</v>
      </c>
      <c r="H76" s="11">
        <v>2143.5700000000002</v>
      </c>
      <c r="I76" s="12">
        <v>2214.2199999999998</v>
      </c>
      <c r="J76" s="12">
        <v>2323.0300000000002</v>
      </c>
      <c r="K76" s="12">
        <v>2304.5</v>
      </c>
      <c r="L76" s="12">
        <v>2402.19</v>
      </c>
      <c r="M76" s="12">
        <f>2471.74-1</f>
        <v>2470.7399999999998</v>
      </c>
      <c r="N76" s="12">
        <v>2544.14</v>
      </c>
      <c r="O76" s="12">
        <v>2612.23</v>
      </c>
      <c r="P76" s="12">
        <v>2660.62</v>
      </c>
      <c r="Q76" s="12">
        <v>2816.66</v>
      </c>
      <c r="R76" s="12">
        <v>2788.2</v>
      </c>
      <c r="S76" s="12">
        <v>2867.85</v>
      </c>
      <c r="T76" s="12">
        <v>2921.98</v>
      </c>
      <c r="U76" s="12">
        <v>2949.12</v>
      </c>
      <c r="V76" s="12">
        <v>3082.79</v>
      </c>
      <c r="W76" s="12">
        <v>3048.21</v>
      </c>
    </row>
    <row r="77" spans="1:23" s="13" customFormat="1" thickBot="1" x14ac:dyDescent="0.35">
      <c r="A77" s="9">
        <v>22006</v>
      </c>
      <c r="B77" s="10" t="s">
        <v>85</v>
      </c>
      <c r="C77" s="11">
        <v>389.72</v>
      </c>
      <c r="D77" s="11">
        <v>367.43</v>
      </c>
      <c r="E77" s="11">
        <v>374.26</v>
      </c>
      <c r="F77" s="11">
        <v>380.07</v>
      </c>
      <c r="G77" s="11">
        <v>358.11</v>
      </c>
      <c r="H77" s="11">
        <v>358.18</v>
      </c>
      <c r="I77" s="12">
        <v>366.07</v>
      </c>
      <c r="J77" s="12">
        <v>356.26</v>
      </c>
      <c r="K77" s="12">
        <v>376.28</v>
      </c>
      <c r="L77" s="12">
        <v>369.04</v>
      </c>
      <c r="M77" s="12">
        <v>381.7</v>
      </c>
      <c r="N77" s="12">
        <v>403</v>
      </c>
      <c r="O77" s="12">
        <v>405.49</v>
      </c>
      <c r="P77" s="12">
        <v>422.49</v>
      </c>
      <c r="Q77" s="12">
        <v>414.13</v>
      </c>
      <c r="R77" s="12">
        <v>412.13</v>
      </c>
      <c r="S77" s="12">
        <v>418</v>
      </c>
      <c r="T77" s="12">
        <v>428.07</v>
      </c>
      <c r="U77" s="12">
        <v>408.07</v>
      </c>
      <c r="V77" s="12">
        <v>430.14</v>
      </c>
      <c r="W77" s="12">
        <v>432</v>
      </c>
    </row>
    <row r="78" spans="1:23" s="13" customFormat="1" thickBot="1" x14ac:dyDescent="0.35">
      <c r="A78" s="9">
        <v>13003</v>
      </c>
      <c r="B78" s="10" t="s">
        <v>86</v>
      </c>
      <c r="C78" s="11"/>
      <c r="D78" s="11">
        <f>D205+D192</f>
        <v>0</v>
      </c>
      <c r="E78" s="11">
        <v>308</v>
      </c>
      <c r="F78" s="11">
        <v>299</v>
      </c>
      <c r="G78" s="11">
        <v>285</v>
      </c>
      <c r="H78" s="11">
        <v>291</v>
      </c>
      <c r="I78" s="12">
        <v>286</v>
      </c>
      <c r="J78" s="12">
        <v>302</v>
      </c>
      <c r="K78" s="12">
        <v>286</v>
      </c>
      <c r="L78" s="12">
        <v>278</v>
      </c>
      <c r="M78" s="12">
        <v>289.14999999999998</v>
      </c>
      <c r="N78" s="12">
        <v>294.45</v>
      </c>
      <c r="O78" s="12">
        <v>296.3</v>
      </c>
      <c r="P78" s="12">
        <v>283.72000000000003</v>
      </c>
      <c r="Q78" s="12">
        <v>290.86</v>
      </c>
      <c r="R78" s="12">
        <v>293.87</v>
      </c>
      <c r="S78" s="12">
        <v>293.57</v>
      </c>
      <c r="T78" s="12">
        <v>282.56</v>
      </c>
      <c r="U78" s="12">
        <v>275.42</v>
      </c>
      <c r="V78" s="12">
        <v>277.07</v>
      </c>
      <c r="W78" s="12">
        <v>274.22000000000003</v>
      </c>
    </row>
    <row r="79" spans="1:23" s="13" customFormat="1" thickBot="1" x14ac:dyDescent="0.35">
      <c r="A79" s="9">
        <v>2003</v>
      </c>
      <c r="B79" s="10" t="s">
        <v>87</v>
      </c>
      <c r="C79" s="11">
        <v>190.51</v>
      </c>
      <c r="D79" s="11">
        <v>166.61</v>
      </c>
      <c r="E79" s="11">
        <v>154.21</v>
      </c>
      <c r="F79" s="11">
        <v>147.15</v>
      </c>
      <c r="G79" s="11">
        <v>183.15</v>
      </c>
      <c r="H79" s="11">
        <v>194.51</v>
      </c>
      <c r="I79" s="12">
        <v>197.01</v>
      </c>
      <c r="J79" s="12">
        <v>223.01</v>
      </c>
      <c r="K79" s="12">
        <v>228</v>
      </c>
      <c r="L79" s="12">
        <v>216</v>
      </c>
      <c r="M79" s="12">
        <v>217</v>
      </c>
      <c r="N79" s="12">
        <v>238.02</v>
      </c>
      <c r="O79" s="12">
        <v>219</v>
      </c>
      <c r="P79" s="12">
        <v>223.2</v>
      </c>
      <c r="Q79" s="12">
        <v>213</v>
      </c>
      <c r="R79" s="12">
        <v>204</v>
      </c>
      <c r="S79" s="12">
        <v>223.5</v>
      </c>
      <c r="T79" s="12">
        <v>229</v>
      </c>
      <c r="U79" s="12">
        <v>213.06</v>
      </c>
      <c r="V79" s="12">
        <v>214</v>
      </c>
      <c r="W79" s="12">
        <v>200.25</v>
      </c>
    </row>
    <row r="80" spans="1:23" s="13" customFormat="1" thickBot="1" x14ac:dyDescent="0.35">
      <c r="A80" s="9">
        <v>37003</v>
      </c>
      <c r="B80" s="10" t="s">
        <v>88</v>
      </c>
      <c r="C80" s="11">
        <v>167</v>
      </c>
      <c r="D80" s="11">
        <v>166</v>
      </c>
      <c r="E80" s="11">
        <v>172.6</v>
      </c>
      <c r="F80" s="11">
        <v>170</v>
      </c>
      <c r="G80" s="11">
        <v>167</v>
      </c>
      <c r="H80" s="11">
        <v>174.57</v>
      </c>
      <c r="I80" s="12">
        <v>168.1</v>
      </c>
      <c r="J80" s="12">
        <v>183</v>
      </c>
      <c r="K80" s="12">
        <v>191</v>
      </c>
      <c r="L80" s="12">
        <v>178</v>
      </c>
      <c r="M80" s="12">
        <v>188</v>
      </c>
      <c r="N80" s="12">
        <v>189</v>
      </c>
      <c r="O80" s="12">
        <v>187.29</v>
      </c>
      <c r="P80" s="12">
        <v>179</v>
      </c>
      <c r="Q80" s="12">
        <v>168</v>
      </c>
      <c r="R80" s="12">
        <v>178</v>
      </c>
      <c r="S80" s="12">
        <v>187</v>
      </c>
      <c r="T80" s="12">
        <v>186.15</v>
      </c>
      <c r="U80" s="12">
        <v>184</v>
      </c>
      <c r="V80" s="12">
        <v>180</v>
      </c>
      <c r="W80" s="12">
        <v>173.14</v>
      </c>
    </row>
    <row r="81" spans="1:23" s="13" customFormat="1" thickBot="1" x14ac:dyDescent="0.35">
      <c r="A81" s="9">
        <v>35002</v>
      </c>
      <c r="B81" s="10" t="s">
        <v>89</v>
      </c>
      <c r="C81" s="11"/>
      <c r="D81" s="11">
        <f>D166+D174</f>
        <v>693.24</v>
      </c>
      <c r="E81" s="11">
        <v>377</v>
      </c>
      <c r="F81" s="11">
        <v>381.2</v>
      </c>
      <c r="G81" s="11">
        <v>350</v>
      </c>
      <c r="H81" s="11">
        <v>350</v>
      </c>
      <c r="I81" s="12">
        <v>348.8</v>
      </c>
      <c r="J81" s="12">
        <v>353</v>
      </c>
      <c r="K81" s="12">
        <v>362</v>
      </c>
      <c r="L81" s="12">
        <v>368</v>
      </c>
      <c r="M81" s="12">
        <v>361</v>
      </c>
      <c r="N81" s="12">
        <v>348</v>
      </c>
      <c r="O81" s="12">
        <v>322</v>
      </c>
      <c r="P81" s="12">
        <v>322</v>
      </c>
      <c r="Q81" s="12">
        <v>338.42</v>
      </c>
      <c r="R81" s="12">
        <v>314.42</v>
      </c>
      <c r="S81" s="12">
        <v>325</v>
      </c>
      <c r="T81" s="12">
        <v>317</v>
      </c>
      <c r="U81" s="12">
        <v>293</v>
      </c>
      <c r="V81" s="12">
        <v>271.83</v>
      </c>
      <c r="W81" s="12">
        <v>279.83</v>
      </c>
    </row>
    <row r="82" spans="1:23" s="13" customFormat="1" thickBot="1" x14ac:dyDescent="0.35">
      <c r="A82" s="9">
        <v>7002</v>
      </c>
      <c r="B82" s="10" t="s">
        <v>90</v>
      </c>
      <c r="C82" s="11">
        <v>273</v>
      </c>
      <c r="D82" s="11">
        <v>299.39999999999998</v>
      </c>
      <c r="E82" s="11">
        <v>288.2</v>
      </c>
      <c r="F82" s="11">
        <v>278.3</v>
      </c>
      <c r="G82" s="11">
        <v>269</v>
      </c>
      <c r="H82" s="11">
        <v>261</v>
      </c>
      <c r="I82" s="12">
        <v>276</v>
      </c>
      <c r="J82" s="12">
        <v>272</v>
      </c>
      <c r="K82" s="12">
        <v>293</v>
      </c>
      <c r="L82" s="12">
        <v>293.5</v>
      </c>
      <c r="M82" s="12">
        <v>307</v>
      </c>
      <c r="N82" s="12">
        <v>296</v>
      </c>
      <c r="O82" s="12">
        <v>304.25</v>
      </c>
      <c r="P82" s="12">
        <v>305.25</v>
      </c>
      <c r="Q82" s="12">
        <v>314</v>
      </c>
      <c r="R82" s="12">
        <v>331</v>
      </c>
      <c r="S82" s="12">
        <v>330</v>
      </c>
      <c r="T82" s="12">
        <v>339.12</v>
      </c>
      <c r="U82" s="12">
        <v>350.12</v>
      </c>
      <c r="V82" s="12">
        <v>340.12</v>
      </c>
      <c r="W82" s="12">
        <v>338</v>
      </c>
    </row>
    <row r="83" spans="1:23" s="13" customFormat="1" thickBot="1" x14ac:dyDescent="0.35">
      <c r="A83" s="9">
        <v>38003</v>
      </c>
      <c r="B83" s="10" t="s">
        <v>91</v>
      </c>
      <c r="C83" s="11">
        <v>208</v>
      </c>
      <c r="D83" s="11">
        <v>199</v>
      </c>
      <c r="E83" s="11">
        <v>202</v>
      </c>
      <c r="F83" s="11">
        <v>214</v>
      </c>
      <c r="G83" s="11">
        <v>198</v>
      </c>
      <c r="H83" s="11">
        <v>185</v>
      </c>
      <c r="I83" s="12">
        <v>191</v>
      </c>
      <c r="J83" s="12">
        <v>182</v>
      </c>
      <c r="K83" s="12">
        <v>165</v>
      </c>
      <c r="L83" s="12">
        <v>163</v>
      </c>
      <c r="M83" s="12">
        <v>162</v>
      </c>
      <c r="N83" s="12">
        <v>148</v>
      </c>
      <c r="O83" s="12">
        <v>157</v>
      </c>
      <c r="P83" s="12">
        <v>164</v>
      </c>
      <c r="Q83" s="12">
        <v>178</v>
      </c>
      <c r="R83" s="12">
        <v>169</v>
      </c>
      <c r="S83" s="12">
        <v>177</v>
      </c>
      <c r="T83" s="12">
        <v>165.49</v>
      </c>
      <c r="U83" s="12">
        <v>175</v>
      </c>
      <c r="V83" s="12">
        <v>164</v>
      </c>
      <c r="W83" s="12">
        <v>168</v>
      </c>
    </row>
    <row r="84" spans="1:23" s="13" customFormat="1" thickBot="1" x14ac:dyDescent="0.35">
      <c r="A84" s="9">
        <v>45005</v>
      </c>
      <c r="B84" s="10" t="s">
        <v>92</v>
      </c>
      <c r="C84" s="11"/>
      <c r="D84" s="11"/>
      <c r="E84" s="11"/>
      <c r="F84" s="11"/>
      <c r="G84" s="11"/>
      <c r="H84" s="11">
        <v>216</v>
      </c>
      <c r="I84" s="12">
        <v>217</v>
      </c>
      <c r="J84" s="12">
        <v>223</v>
      </c>
      <c r="K84" s="12">
        <v>215</v>
      </c>
      <c r="L84" s="12">
        <v>202</v>
      </c>
      <c r="M84" s="12">
        <v>218</v>
      </c>
      <c r="N84" s="12">
        <v>218</v>
      </c>
      <c r="O84" s="12">
        <v>203</v>
      </c>
      <c r="P84" s="12">
        <v>211</v>
      </c>
      <c r="Q84" s="12">
        <v>213</v>
      </c>
      <c r="R84" s="12">
        <v>213</v>
      </c>
      <c r="S84" s="12">
        <v>227</v>
      </c>
      <c r="T84" s="12">
        <v>230</v>
      </c>
      <c r="U84" s="12">
        <v>225</v>
      </c>
      <c r="V84" s="12">
        <v>246.5</v>
      </c>
      <c r="W84" s="12">
        <v>226.58</v>
      </c>
    </row>
    <row r="85" spans="1:23" s="13" customFormat="1" thickBot="1" x14ac:dyDescent="0.35">
      <c r="A85" s="9">
        <v>40001</v>
      </c>
      <c r="B85" s="10" t="s">
        <v>93</v>
      </c>
      <c r="C85" s="11">
        <v>935</v>
      </c>
      <c r="D85" s="11">
        <v>886.03</v>
      </c>
      <c r="E85" s="11">
        <v>846.76</v>
      </c>
      <c r="F85" s="11">
        <v>820.79</v>
      </c>
      <c r="G85" s="11">
        <v>876.05</v>
      </c>
      <c r="H85" s="11">
        <v>806.23</v>
      </c>
      <c r="I85" s="12">
        <v>826.3</v>
      </c>
      <c r="J85" s="12">
        <v>820.64</v>
      </c>
      <c r="K85" s="12">
        <v>784.53</v>
      </c>
      <c r="L85" s="12">
        <v>740.28</v>
      </c>
      <c r="M85" s="12">
        <v>763.29</v>
      </c>
      <c r="N85" s="12">
        <v>725.63</v>
      </c>
      <c r="O85" s="12">
        <v>784.5</v>
      </c>
      <c r="P85" s="12">
        <v>757.99</v>
      </c>
      <c r="Q85" s="12">
        <v>753.06</v>
      </c>
      <c r="R85" s="12">
        <v>725.56</v>
      </c>
      <c r="S85" s="12">
        <v>688.64</v>
      </c>
      <c r="T85" s="12">
        <v>704.31</v>
      </c>
      <c r="U85" s="12">
        <v>658.06</v>
      </c>
      <c r="V85" s="12">
        <v>637.78</v>
      </c>
      <c r="W85" s="12">
        <v>593</v>
      </c>
    </row>
    <row r="86" spans="1:23" s="13" customFormat="1" thickBot="1" x14ac:dyDescent="0.35">
      <c r="A86" s="9">
        <v>52004</v>
      </c>
      <c r="B86" s="10" t="s">
        <v>94</v>
      </c>
      <c r="C86" s="11"/>
      <c r="D86" s="11"/>
      <c r="E86" s="11"/>
      <c r="F86" s="11"/>
      <c r="G86" s="11">
        <v>287.60000000000002</v>
      </c>
      <c r="H86" s="11">
        <v>273.14999999999998</v>
      </c>
      <c r="I86" s="12">
        <v>252.1</v>
      </c>
      <c r="J86" s="12">
        <v>243.1</v>
      </c>
      <c r="K86" s="12">
        <v>244.33</v>
      </c>
      <c r="L86" s="12">
        <v>266.61</v>
      </c>
      <c r="M86" s="12">
        <v>273.37</v>
      </c>
      <c r="N86" s="12">
        <v>266.55</v>
      </c>
      <c r="O86" s="12">
        <v>246.19</v>
      </c>
      <c r="P86" s="12">
        <v>238.82</v>
      </c>
      <c r="Q86" s="12">
        <v>247</v>
      </c>
      <c r="R86" s="12">
        <v>252.92</v>
      </c>
      <c r="S86" s="12">
        <v>267</v>
      </c>
      <c r="T86" s="12">
        <v>274.08999999999997</v>
      </c>
      <c r="U86" s="12">
        <v>284.3</v>
      </c>
      <c r="V86" s="12">
        <v>283.81</v>
      </c>
      <c r="W86" s="12">
        <v>284.2</v>
      </c>
    </row>
    <row r="87" spans="1:23" s="13" customFormat="1" thickBot="1" x14ac:dyDescent="0.35">
      <c r="A87" s="9">
        <v>41004</v>
      </c>
      <c r="B87" s="10" t="s">
        <v>95</v>
      </c>
      <c r="C87" s="11">
        <v>955.13</v>
      </c>
      <c r="D87" s="11">
        <v>905</v>
      </c>
      <c r="E87" s="11">
        <v>917.19</v>
      </c>
      <c r="F87" s="11">
        <v>934</v>
      </c>
      <c r="G87" s="11">
        <v>945.5</v>
      </c>
      <c r="H87" s="11">
        <v>969</v>
      </c>
      <c r="I87" s="12">
        <v>970</v>
      </c>
      <c r="J87" s="12">
        <v>1008</v>
      </c>
      <c r="K87" s="12">
        <v>1032</v>
      </c>
      <c r="L87" s="12">
        <v>1044</v>
      </c>
      <c r="M87" s="12">
        <v>1049.51</v>
      </c>
      <c r="N87" s="12">
        <v>1055.51</v>
      </c>
      <c r="O87" s="12">
        <v>1079</v>
      </c>
      <c r="P87" s="12">
        <v>1123.75</v>
      </c>
      <c r="Q87" s="12">
        <v>1141.02</v>
      </c>
      <c r="R87" s="12">
        <v>1135.53</v>
      </c>
      <c r="S87" s="12">
        <v>1137.8399999999999</v>
      </c>
      <c r="T87" s="12">
        <v>1157.28</v>
      </c>
      <c r="U87" s="12">
        <v>1151.94</v>
      </c>
      <c r="V87" s="12">
        <v>1125.97</v>
      </c>
      <c r="W87" s="12">
        <v>1142.01</v>
      </c>
    </row>
    <row r="88" spans="1:23" s="13" customFormat="1" thickBot="1" x14ac:dyDescent="0.35">
      <c r="A88" s="9">
        <v>44002</v>
      </c>
      <c r="B88" s="10" t="s">
        <v>96</v>
      </c>
      <c r="C88" s="11">
        <v>248</v>
      </c>
      <c r="D88" s="11">
        <v>265.60000000000002</v>
      </c>
      <c r="E88" s="11">
        <v>244</v>
      </c>
      <c r="F88" s="11">
        <v>251</v>
      </c>
      <c r="G88" s="11">
        <v>239</v>
      </c>
      <c r="H88" s="11">
        <v>234.14</v>
      </c>
      <c r="I88" s="12">
        <v>219.42</v>
      </c>
      <c r="J88" s="12">
        <v>219.63</v>
      </c>
      <c r="K88" s="12">
        <v>213</v>
      </c>
      <c r="L88" s="12">
        <v>183</v>
      </c>
      <c r="M88" s="12">
        <v>196</v>
      </c>
      <c r="N88" s="12">
        <v>185</v>
      </c>
      <c r="O88" s="12">
        <v>203</v>
      </c>
      <c r="P88" s="12">
        <v>200</v>
      </c>
      <c r="Q88" s="12">
        <v>217</v>
      </c>
      <c r="R88" s="12">
        <v>212</v>
      </c>
      <c r="S88" s="12">
        <v>210</v>
      </c>
      <c r="T88" s="12">
        <v>197</v>
      </c>
      <c r="U88" s="12">
        <v>192</v>
      </c>
      <c r="V88" s="12">
        <v>195</v>
      </c>
      <c r="W88" s="12">
        <v>193</v>
      </c>
    </row>
    <row r="89" spans="1:23" s="13" customFormat="1" thickBot="1" x14ac:dyDescent="0.35">
      <c r="A89" s="9">
        <v>42001</v>
      </c>
      <c r="B89" s="10" t="s">
        <v>97</v>
      </c>
      <c r="C89" s="11">
        <v>400</v>
      </c>
      <c r="D89" s="11">
        <v>400</v>
      </c>
      <c r="E89" s="11">
        <v>372</v>
      </c>
      <c r="F89" s="11">
        <v>389</v>
      </c>
      <c r="G89" s="11">
        <v>389.4</v>
      </c>
      <c r="H89" s="11">
        <v>369.4</v>
      </c>
      <c r="I89" s="12">
        <v>352</v>
      </c>
      <c r="J89" s="12">
        <v>367</v>
      </c>
      <c r="K89" s="12">
        <v>401</v>
      </c>
      <c r="L89" s="12">
        <v>398</v>
      </c>
      <c r="M89" s="12">
        <v>388</v>
      </c>
      <c r="N89" s="12">
        <v>410</v>
      </c>
      <c r="O89" s="12">
        <v>366</v>
      </c>
      <c r="P89" s="12">
        <v>366</v>
      </c>
      <c r="Q89" s="12">
        <v>350</v>
      </c>
      <c r="R89" s="12">
        <v>353</v>
      </c>
      <c r="S89" s="12">
        <v>352</v>
      </c>
      <c r="T89" s="12">
        <v>345</v>
      </c>
      <c r="U89" s="12">
        <v>345</v>
      </c>
      <c r="V89" s="12">
        <v>309</v>
      </c>
      <c r="W89" s="12">
        <v>312</v>
      </c>
    </row>
    <row r="90" spans="1:23" s="13" customFormat="1" thickBot="1" x14ac:dyDescent="0.35">
      <c r="A90" s="9">
        <v>39002</v>
      </c>
      <c r="B90" s="10" t="s">
        <v>98</v>
      </c>
      <c r="C90" s="11">
        <v>1175.55</v>
      </c>
      <c r="D90" s="11">
        <v>1174.48</v>
      </c>
      <c r="E90" s="11">
        <v>1185.46</v>
      </c>
      <c r="F90" s="11">
        <v>1188.6600000000001</v>
      </c>
      <c r="G90" s="11">
        <v>1156.25</v>
      </c>
      <c r="H90" s="11">
        <v>1148.75</v>
      </c>
      <c r="I90" s="12">
        <v>1124.06</v>
      </c>
      <c r="J90" s="12">
        <v>1120.46</v>
      </c>
      <c r="K90" s="12">
        <v>1138.68</v>
      </c>
      <c r="L90" s="12">
        <v>1131.8699999999999</v>
      </c>
      <c r="M90" s="12">
        <v>1160.8399999999999</v>
      </c>
      <c r="N90" s="12">
        <v>1162.77</v>
      </c>
      <c r="O90" s="12">
        <v>1222.3</v>
      </c>
      <c r="P90" s="12">
        <v>1205.8</v>
      </c>
      <c r="Q90" s="12">
        <v>1171.27</v>
      </c>
      <c r="R90" s="12">
        <v>1129.6199999999999</v>
      </c>
      <c r="S90" s="12">
        <v>1139.21</v>
      </c>
      <c r="T90" s="12">
        <v>1153.27</v>
      </c>
      <c r="U90" s="12">
        <v>1194.97</v>
      </c>
      <c r="V90" s="12">
        <v>1172.18</v>
      </c>
      <c r="W90" s="12">
        <v>1182.55</v>
      </c>
    </row>
    <row r="91" spans="1:23" s="13" customFormat="1" thickBot="1" x14ac:dyDescent="0.35">
      <c r="A91" s="9">
        <v>60003</v>
      </c>
      <c r="B91" s="10" t="s">
        <v>99</v>
      </c>
      <c r="C91" s="11">
        <v>232</v>
      </c>
      <c r="D91" s="11">
        <v>211</v>
      </c>
      <c r="E91" s="11">
        <v>237</v>
      </c>
      <c r="F91" s="11">
        <v>218</v>
      </c>
      <c r="G91" s="11">
        <v>211</v>
      </c>
      <c r="H91" s="11">
        <v>211</v>
      </c>
      <c r="I91" s="12">
        <v>199</v>
      </c>
      <c r="J91" s="12">
        <v>202</v>
      </c>
      <c r="K91" s="12">
        <v>178</v>
      </c>
      <c r="L91" s="12">
        <v>195</v>
      </c>
      <c r="M91" s="12">
        <v>191</v>
      </c>
      <c r="N91" s="12">
        <v>183.9</v>
      </c>
      <c r="O91" s="12">
        <v>174.2</v>
      </c>
      <c r="P91" s="12">
        <v>167</v>
      </c>
      <c r="Q91" s="12">
        <v>177</v>
      </c>
      <c r="R91" s="12">
        <v>178.72</v>
      </c>
      <c r="S91" s="12">
        <v>195</v>
      </c>
      <c r="T91" s="12">
        <v>192</v>
      </c>
      <c r="U91" s="12">
        <v>203</v>
      </c>
      <c r="V91" s="12">
        <v>203</v>
      </c>
      <c r="W91" s="12">
        <v>177</v>
      </c>
    </row>
    <row r="92" spans="1:23" s="13" customFormat="1" thickBot="1" x14ac:dyDescent="0.35">
      <c r="A92" s="9">
        <v>43007</v>
      </c>
      <c r="B92" s="10" t="s">
        <v>100</v>
      </c>
      <c r="C92" s="11">
        <v>373.04</v>
      </c>
      <c r="D92" s="11">
        <v>397.48</v>
      </c>
      <c r="E92" s="11">
        <v>392.88</v>
      </c>
      <c r="F92" s="11">
        <v>380.26</v>
      </c>
      <c r="G92" s="11">
        <v>384.64</v>
      </c>
      <c r="H92" s="11">
        <v>367.34</v>
      </c>
      <c r="I92" s="12">
        <v>379.34</v>
      </c>
      <c r="J92" s="12">
        <v>378.68</v>
      </c>
      <c r="K92" s="12">
        <v>357.53</v>
      </c>
      <c r="L92" s="12">
        <v>356.92</v>
      </c>
      <c r="M92" s="12">
        <v>359.57</v>
      </c>
      <c r="N92" s="12">
        <v>378.54</v>
      </c>
      <c r="O92" s="12">
        <v>378.32</v>
      </c>
      <c r="P92" s="12">
        <v>377.91</v>
      </c>
      <c r="Q92" s="12">
        <v>397.37</v>
      </c>
      <c r="R92" s="12">
        <v>398.68</v>
      </c>
      <c r="S92" s="12">
        <v>403.89</v>
      </c>
      <c r="T92" s="12">
        <v>406.58</v>
      </c>
      <c r="U92" s="12">
        <v>437.51</v>
      </c>
      <c r="V92" s="12">
        <v>421.63</v>
      </c>
      <c r="W92" s="12">
        <v>415.76</v>
      </c>
    </row>
    <row r="93" spans="1:23" s="13" customFormat="1" thickBot="1" x14ac:dyDescent="0.35">
      <c r="A93" s="9">
        <v>15001</v>
      </c>
      <c r="B93" s="10" t="s">
        <v>101</v>
      </c>
      <c r="C93" s="11">
        <v>142</v>
      </c>
      <c r="D93" s="11">
        <v>142</v>
      </c>
      <c r="E93" s="11">
        <v>149</v>
      </c>
      <c r="F93" s="11">
        <v>145</v>
      </c>
      <c r="G93" s="11">
        <v>173</v>
      </c>
      <c r="H93" s="11">
        <v>161</v>
      </c>
      <c r="I93" s="12">
        <v>159</v>
      </c>
      <c r="J93" s="12">
        <v>158</v>
      </c>
      <c r="K93" s="12">
        <v>171</v>
      </c>
      <c r="L93" s="12">
        <v>156</v>
      </c>
      <c r="M93" s="12">
        <v>152</v>
      </c>
      <c r="N93" s="12">
        <v>161</v>
      </c>
      <c r="O93" s="12">
        <v>177</v>
      </c>
      <c r="P93" s="12">
        <v>171</v>
      </c>
      <c r="Q93" s="12">
        <v>160</v>
      </c>
      <c r="R93" s="12">
        <v>138</v>
      </c>
      <c r="S93" s="12">
        <v>148</v>
      </c>
      <c r="T93" s="12">
        <v>128</v>
      </c>
      <c r="U93" s="12">
        <v>122</v>
      </c>
      <c r="V93" s="12">
        <v>122</v>
      </c>
      <c r="W93" s="12">
        <v>136</v>
      </c>
    </row>
    <row r="94" spans="1:23" s="13" customFormat="1" thickBot="1" x14ac:dyDescent="0.35">
      <c r="A94" s="9">
        <v>15002</v>
      </c>
      <c r="B94" s="10" t="s">
        <v>102</v>
      </c>
      <c r="C94" s="11">
        <v>397</v>
      </c>
      <c r="D94" s="11">
        <v>434</v>
      </c>
      <c r="E94" s="11">
        <v>392</v>
      </c>
      <c r="F94" s="11">
        <v>413</v>
      </c>
      <c r="G94" s="11">
        <v>408</v>
      </c>
      <c r="H94" s="11">
        <v>427</v>
      </c>
      <c r="I94" s="12">
        <v>387</v>
      </c>
      <c r="J94" s="12">
        <v>428</v>
      </c>
      <c r="K94" s="12">
        <v>482</v>
      </c>
      <c r="L94" s="12">
        <v>486</v>
      </c>
      <c r="M94" s="12">
        <v>465</v>
      </c>
      <c r="N94" s="12">
        <v>457.5</v>
      </c>
      <c r="O94" s="12">
        <v>441.36</v>
      </c>
      <c r="P94" s="12">
        <v>444.87</v>
      </c>
      <c r="Q94" s="12">
        <v>433.5</v>
      </c>
      <c r="R94" s="12">
        <v>442.5</v>
      </c>
      <c r="S94" s="12">
        <v>416</v>
      </c>
      <c r="T94" s="12">
        <v>421.67</v>
      </c>
      <c r="U94" s="12">
        <v>408.4</v>
      </c>
      <c r="V94" s="12">
        <v>429.4</v>
      </c>
      <c r="W94" s="12">
        <v>387.8</v>
      </c>
    </row>
    <row r="95" spans="1:23" s="13" customFormat="1" thickBot="1" x14ac:dyDescent="0.35">
      <c r="A95" s="9">
        <v>46001</v>
      </c>
      <c r="B95" s="10" t="s">
        <v>103</v>
      </c>
      <c r="C95" s="11">
        <v>2702.9</v>
      </c>
      <c r="D95" s="11">
        <v>2639.65</v>
      </c>
      <c r="E95" s="11">
        <v>2562.9</v>
      </c>
      <c r="F95" s="11">
        <v>2523.85</v>
      </c>
      <c r="G95" s="11">
        <v>2502.4499999999998</v>
      </c>
      <c r="H95" s="11">
        <v>2457.4499999999998</v>
      </c>
      <c r="I95" s="12">
        <v>2473.25</v>
      </c>
      <c r="J95" s="12">
        <v>2582.75</v>
      </c>
      <c r="K95" s="12">
        <v>2653.25</v>
      </c>
      <c r="L95" s="12">
        <v>2642</v>
      </c>
      <c r="M95" s="12">
        <v>2681.76</v>
      </c>
      <c r="N95" s="12">
        <v>2832.79</v>
      </c>
      <c r="O95" s="12">
        <v>2825.25</v>
      </c>
      <c r="P95" s="12">
        <v>2878.35</v>
      </c>
      <c r="Q95" s="12">
        <v>2967.04</v>
      </c>
      <c r="R95" s="12">
        <v>3003.11</v>
      </c>
      <c r="S95" s="12">
        <v>3080.14</v>
      </c>
      <c r="T95" s="12">
        <v>3059.81</v>
      </c>
      <c r="U95" s="12">
        <v>3028.37</v>
      </c>
      <c r="V95" s="12">
        <v>3028.77</v>
      </c>
      <c r="W95" s="12">
        <v>2947.56</v>
      </c>
    </row>
    <row r="96" spans="1:23" s="13" customFormat="1" thickBot="1" x14ac:dyDescent="0.35">
      <c r="A96" s="9">
        <v>33002</v>
      </c>
      <c r="B96" s="10" t="s">
        <v>104</v>
      </c>
      <c r="C96" s="11">
        <v>321</v>
      </c>
      <c r="D96" s="11">
        <v>312</v>
      </c>
      <c r="E96" s="11">
        <v>305.39999999999998</v>
      </c>
      <c r="F96" s="11">
        <v>299.2</v>
      </c>
      <c r="G96" s="11">
        <v>288.8</v>
      </c>
      <c r="H96" s="11">
        <v>282.39999999999998</v>
      </c>
      <c r="I96" s="12">
        <v>273.39999999999998</v>
      </c>
      <c r="J96" s="12">
        <v>283</v>
      </c>
      <c r="K96" s="12">
        <v>282</v>
      </c>
      <c r="L96" s="12">
        <v>283</v>
      </c>
      <c r="M96" s="12">
        <v>281</v>
      </c>
      <c r="N96" s="12">
        <v>280</v>
      </c>
      <c r="O96" s="12">
        <v>280</v>
      </c>
      <c r="P96" s="12">
        <v>277</v>
      </c>
      <c r="Q96" s="12">
        <v>271</v>
      </c>
      <c r="R96" s="12">
        <v>283</v>
      </c>
      <c r="S96" s="12">
        <v>270</v>
      </c>
      <c r="T96" s="12">
        <v>275</v>
      </c>
      <c r="U96" s="12">
        <v>251</v>
      </c>
      <c r="V96" s="12">
        <v>252</v>
      </c>
      <c r="W96" s="12">
        <v>246.8</v>
      </c>
    </row>
    <row r="97" spans="1:23" s="13" customFormat="1" thickBot="1" x14ac:dyDescent="0.35">
      <c r="A97" s="9">
        <v>25004</v>
      </c>
      <c r="B97" s="10" t="s">
        <v>105</v>
      </c>
      <c r="C97" s="11">
        <v>956.46</v>
      </c>
      <c r="D97" s="11">
        <v>924.01</v>
      </c>
      <c r="E97" s="11">
        <v>925.45</v>
      </c>
      <c r="F97" s="11">
        <v>921.09</v>
      </c>
      <c r="G97" s="11">
        <v>876.37</v>
      </c>
      <c r="H97" s="11">
        <v>871.44</v>
      </c>
      <c r="I97" s="12">
        <v>892.97</v>
      </c>
      <c r="J97" s="12">
        <v>911.3</v>
      </c>
      <c r="K97" s="12">
        <v>893.39</v>
      </c>
      <c r="L97" s="12">
        <v>909.49</v>
      </c>
      <c r="M97" s="12">
        <v>908.8</v>
      </c>
      <c r="N97" s="12">
        <v>932.3</v>
      </c>
      <c r="O97" s="12">
        <v>958.25</v>
      </c>
      <c r="P97" s="12">
        <v>987.2</v>
      </c>
      <c r="Q97" s="12">
        <v>991.99</v>
      </c>
      <c r="R97" s="12">
        <v>978.98</v>
      </c>
      <c r="S97" s="12">
        <v>970.46</v>
      </c>
      <c r="T97" s="12">
        <v>1006.97</v>
      </c>
      <c r="U97" s="12">
        <v>1009.17</v>
      </c>
      <c r="V97" s="12">
        <v>974.83</v>
      </c>
      <c r="W97" s="12">
        <v>1021.43</v>
      </c>
    </row>
    <row r="98" spans="1:23" s="13" customFormat="1" thickBot="1" x14ac:dyDescent="0.35">
      <c r="A98" s="9">
        <v>29004</v>
      </c>
      <c r="B98" s="10" t="s">
        <v>106</v>
      </c>
      <c r="C98" s="11"/>
      <c r="D98" s="11"/>
      <c r="E98" s="11"/>
      <c r="F98" s="11">
        <v>471.07</v>
      </c>
      <c r="G98" s="11">
        <v>451.06</v>
      </c>
      <c r="H98" s="11">
        <v>439.84</v>
      </c>
      <c r="I98" s="12">
        <v>430.04</v>
      </c>
      <c r="J98" s="12">
        <v>436.06</v>
      </c>
      <c r="K98" s="12">
        <v>450.06</v>
      </c>
      <c r="L98" s="12">
        <v>451.44</v>
      </c>
      <c r="M98" s="12">
        <v>457.07</v>
      </c>
      <c r="N98" s="12">
        <v>456.2</v>
      </c>
      <c r="O98" s="12">
        <v>465.05</v>
      </c>
      <c r="P98" s="12">
        <v>453.04</v>
      </c>
      <c r="Q98" s="12">
        <v>443.01</v>
      </c>
      <c r="R98" s="12">
        <v>424.03</v>
      </c>
      <c r="S98" s="12">
        <v>447</v>
      </c>
      <c r="T98" s="12">
        <v>457.02</v>
      </c>
      <c r="U98" s="12">
        <v>470.03</v>
      </c>
      <c r="V98" s="12">
        <v>483.54</v>
      </c>
      <c r="W98" s="12">
        <v>465.03</v>
      </c>
    </row>
    <row r="99" spans="1:23" s="13" customFormat="1" thickBot="1" x14ac:dyDescent="0.35">
      <c r="A99" s="9">
        <v>17002</v>
      </c>
      <c r="B99" s="10" t="s">
        <v>107</v>
      </c>
      <c r="C99" s="11">
        <v>2529.09</v>
      </c>
      <c r="D99" s="11">
        <v>2501.88</v>
      </c>
      <c r="E99" s="11">
        <v>2464.7199999999998</v>
      </c>
      <c r="F99" s="11">
        <v>2432.9899999999998</v>
      </c>
      <c r="G99" s="11">
        <v>2469.8000000000002</v>
      </c>
      <c r="H99" s="11">
        <v>2482.46</v>
      </c>
      <c r="I99" s="12">
        <v>2538.62</v>
      </c>
      <c r="J99" s="12">
        <v>2596.15</v>
      </c>
      <c r="K99" s="12">
        <v>2712.23</v>
      </c>
      <c r="L99" s="12">
        <v>2746.56</v>
      </c>
      <c r="M99" s="12">
        <v>2785.05</v>
      </c>
      <c r="N99" s="12">
        <v>2783.9</v>
      </c>
      <c r="O99" s="12">
        <v>2791.14</v>
      </c>
      <c r="P99" s="12">
        <v>2795.95</v>
      </c>
      <c r="Q99" s="12">
        <v>2783.64</v>
      </c>
      <c r="R99" s="12">
        <v>2801.72</v>
      </c>
      <c r="S99" s="12">
        <v>2747.4</v>
      </c>
      <c r="T99" s="12">
        <v>2729.9</v>
      </c>
      <c r="U99" s="12">
        <v>2732.77</v>
      </c>
      <c r="V99" s="12">
        <v>2636.43</v>
      </c>
      <c r="W99" s="12">
        <v>2583.56</v>
      </c>
    </row>
    <row r="100" spans="1:23" s="13" customFormat="1" thickBot="1" x14ac:dyDescent="0.35">
      <c r="A100" s="9">
        <v>62006</v>
      </c>
      <c r="B100" s="10" t="s">
        <v>108</v>
      </c>
      <c r="C100" s="11"/>
      <c r="D100" s="11"/>
      <c r="E100" s="11"/>
      <c r="F100" s="11">
        <v>639.52</v>
      </c>
      <c r="G100" s="11">
        <v>662.38</v>
      </c>
      <c r="H100" s="11">
        <v>644.29</v>
      </c>
      <c r="I100" s="12">
        <v>672.4</v>
      </c>
      <c r="J100" s="12">
        <v>666.38</v>
      </c>
      <c r="K100" s="12">
        <v>655</v>
      </c>
      <c r="L100" s="12">
        <v>675.03</v>
      </c>
      <c r="M100" s="12">
        <v>682.26</v>
      </c>
      <c r="N100" s="12">
        <v>660.42</v>
      </c>
      <c r="O100" s="12">
        <v>627.02</v>
      </c>
      <c r="P100" s="12">
        <v>618.41999999999996</v>
      </c>
      <c r="Q100" s="12">
        <v>603.86</v>
      </c>
      <c r="R100" s="12">
        <v>621.14</v>
      </c>
      <c r="S100" s="12">
        <v>621</v>
      </c>
      <c r="T100" s="12">
        <v>575</v>
      </c>
      <c r="U100" s="12">
        <v>593.14</v>
      </c>
      <c r="V100" s="12">
        <v>598.72</v>
      </c>
      <c r="W100" s="12">
        <v>584.29999999999995</v>
      </c>
    </row>
    <row r="101" spans="1:23" s="13" customFormat="1" thickBot="1" x14ac:dyDescent="0.35">
      <c r="A101" s="9">
        <v>43002</v>
      </c>
      <c r="B101" s="10" t="s">
        <v>109</v>
      </c>
      <c r="C101" s="11">
        <v>225</v>
      </c>
      <c r="D101" s="11">
        <v>199</v>
      </c>
      <c r="E101" s="11">
        <v>223</v>
      </c>
      <c r="F101" s="11">
        <v>215</v>
      </c>
      <c r="G101" s="11">
        <v>219</v>
      </c>
      <c r="H101" s="11">
        <v>218</v>
      </c>
      <c r="I101" s="12">
        <v>229</v>
      </c>
      <c r="J101" s="12">
        <v>223</v>
      </c>
      <c r="K101" s="12">
        <v>225</v>
      </c>
      <c r="L101" s="12">
        <v>231</v>
      </c>
      <c r="M101" s="12">
        <v>239</v>
      </c>
      <c r="N101" s="12">
        <v>244</v>
      </c>
      <c r="O101" s="12">
        <v>249</v>
      </c>
      <c r="P101" s="12">
        <v>239</v>
      </c>
      <c r="Q101" s="12">
        <v>245</v>
      </c>
      <c r="R101" s="12">
        <v>236</v>
      </c>
      <c r="S101" s="12">
        <v>243</v>
      </c>
      <c r="T101" s="12">
        <v>253.12</v>
      </c>
      <c r="U101" s="12">
        <v>255</v>
      </c>
      <c r="V101" s="12">
        <v>257</v>
      </c>
      <c r="W101" s="12">
        <v>252</v>
      </c>
    </row>
    <row r="102" spans="1:23" s="13" customFormat="1" thickBot="1" x14ac:dyDescent="0.35">
      <c r="A102" s="9">
        <v>17003</v>
      </c>
      <c r="B102" s="10" t="s">
        <v>110</v>
      </c>
      <c r="C102" s="11">
        <v>226</v>
      </c>
      <c r="D102" s="11">
        <v>232</v>
      </c>
      <c r="E102" s="11">
        <v>229</v>
      </c>
      <c r="F102" s="11">
        <v>240</v>
      </c>
      <c r="G102" s="11">
        <v>234</v>
      </c>
      <c r="H102" s="11">
        <v>244</v>
      </c>
      <c r="I102" s="12">
        <v>237</v>
      </c>
      <c r="J102" s="12">
        <v>231</v>
      </c>
      <c r="K102" s="12">
        <v>222.2</v>
      </c>
      <c r="L102" s="12">
        <v>208</v>
      </c>
      <c r="M102" s="12">
        <v>205</v>
      </c>
      <c r="N102" s="12">
        <v>200</v>
      </c>
      <c r="O102" s="12">
        <v>215</v>
      </c>
      <c r="P102" s="12">
        <v>213</v>
      </c>
      <c r="Q102" s="12">
        <v>228</v>
      </c>
      <c r="R102" s="12">
        <v>220.2</v>
      </c>
      <c r="S102" s="12">
        <v>256</v>
      </c>
      <c r="T102" s="12">
        <v>261</v>
      </c>
      <c r="U102" s="12">
        <v>251</v>
      </c>
      <c r="V102" s="12">
        <v>244</v>
      </c>
      <c r="W102" s="12">
        <v>246</v>
      </c>
    </row>
    <row r="103" spans="1:23" s="13" customFormat="1" thickBot="1" x14ac:dyDescent="0.35">
      <c r="A103" s="9">
        <v>51003</v>
      </c>
      <c r="B103" s="10" t="s">
        <v>111</v>
      </c>
      <c r="C103" s="11">
        <v>264</v>
      </c>
      <c r="D103" s="11">
        <v>269</v>
      </c>
      <c r="E103" s="11">
        <v>291</v>
      </c>
      <c r="F103" s="11">
        <v>281</v>
      </c>
      <c r="G103" s="11">
        <v>261</v>
      </c>
      <c r="H103" s="11">
        <v>274</v>
      </c>
      <c r="I103" s="12">
        <v>261</v>
      </c>
      <c r="J103" s="12">
        <v>270.75</v>
      </c>
      <c r="K103" s="12">
        <v>263</v>
      </c>
      <c r="L103" s="12">
        <v>265</v>
      </c>
      <c r="M103" s="12">
        <v>258</v>
      </c>
      <c r="N103" s="12">
        <v>246</v>
      </c>
      <c r="O103" s="12">
        <v>237</v>
      </c>
      <c r="P103" s="12">
        <v>237</v>
      </c>
      <c r="Q103" s="12">
        <v>249</v>
      </c>
      <c r="R103" s="12">
        <v>268</v>
      </c>
      <c r="S103" s="12">
        <v>287</v>
      </c>
      <c r="T103" s="12">
        <v>291</v>
      </c>
      <c r="U103" s="12">
        <v>274</v>
      </c>
      <c r="V103" s="12">
        <v>280.08</v>
      </c>
      <c r="W103" s="12">
        <v>263.22000000000003</v>
      </c>
    </row>
    <row r="104" spans="1:23" s="13" customFormat="1" thickBot="1" x14ac:dyDescent="0.35">
      <c r="A104" s="9">
        <v>9002</v>
      </c>
      <c r="B104" s="10" t="s">
        <v>112</v>
      </c>
      <c r="C104" s="11">
        <v>357</v>
      </c>
      <c r="D104" s="11">
        <v>355</v>
      </c>
      <c r="E104" s="11">
        <v>340</v>
      </c>
      <c r="F104" s="11">
        <v>326.14</v>
      </c>
      <c r="G104" s="11">
        <v>318</v>
      </c>
      <c r="H104" s="11">
        <v>342</v>
      </c>
      <c r="I104" s="12">
        <v>341</v>
      </c>
      <c r="J104" s="12">
        <v>333</v>
      </c>
      <c r="K104" s="12">
        <v>325.7</v>
      </c>
      <c r="L104" s="12">
        <v>331</v>
      </c>
      <c r="M104" s="12">
        <v>288.72000000000003</v>
      </c>
      <c r="N104" s="12">
        <v>297.47000000000003</v>
      </c>
      <c r="O104" s="12">
        <v>292</v>
      </c>
      <c r="P104" s="12">
        <v>285</v>
      </c>
      <c r="Q104" s="12">
        <v>259.38</v>
      </c>
      <c r="R104" s="12">
        <v>255.49</v>
      </c>
      <c r="S104" s="12">
        <v>247.47</v>
      </c>
      <c r="T104" s="12">
        <v>269</v>
      </c>
      <c r="U104" s="12">
        <v>223.91</v>
      </c>
      <c r="V104" s="12">
        <v>215</v>
      </c>
      <c r="W104" s="12">
        <v>192.67</v>
      </c>
    </row>
    <row r="105" spans="1:23" s="13" customFormat="1" thickBot="1" x14ac:dyDescent="0.35">
      <c r="A105" s="9">
        <v>56007</v>
      </c>
      <c r="B105" s="10" t="s">
        <v>113</v>
      </c>
      <c r="C105" s="11">
        <v>279</v>
      </c>
      <c r="D105" s="11">
        <v>270</v>
      </c>
      <c r="E105" s="11">
        <v>271</v>
      </c>
      <c r="F105" s="11">
        <v>315</v>
      </c>
      <c r="G105" s="11">
        <v>311</v>
      </c>
      <c r="H105" s="11">
        <v>305</v>
      </c>
      <c r="I105" s="12">
        <v>309</v>
      </c>
      <c r="J105" s="12">
        <v>257</v>
      </c>
      <c r="K105" s="12">
        <v>260</v>
      </c>
      <c r="L105" s="12">
        <v>236</v>
      </c>
      <c r="M105" s="12">
        <v>243</v>
      </c>
      <c r="N105" s="12">
        <v>227</v>
      </c>
      <c r="O105" s="12">
        <v>254</v>
      </c>
      <c r="P105" s="12">
        <v>266</v>
      </c>
      <c r="Q105" s="12">
        <v>296</v>
      </c>
      <c r="R105" s="12">
        <v>309</v>
      </c>
      <c r="S105" s="12">
        <v>303</v>
      </c>
      <c r="T105" s="12">
        <v>318.60000000000002</v>
      </c>
      <c r="U105" s="12">
        <v>346.1</v>
      </c>
      <c r="V105" s="12">
        <v>374.1</v>
      </c>
      <c r="W105" s="12">
        <v>380</v>
      </c>
    </row>
    <row r="106" spans="1:23" s="13" customFormat="1" thickBot="1" x14ac:dyDescent="0.35">
      <c r="A106" s="9">
        <v>23003</v>
      </c>
      <c r="B106" s="10" t="s">
        <v>114</v>
      </c>
      <c r="C106" s="11">
        <v>83</v>
      </c>
      <c r="D106" s="11">
        <v>97</v>
      </c>
      <c r="E106" s="11">
        <v>91</v>
      </c>
      <c r="F106" s="11">
        <v>139</v>
      </c>
      <c r="G106" s="11">
        <v>127</v>
      </c>
      <c r="H106" s="11">
        <v>123</v>
      </c>
      <c r="I106" s="12">
        <v>125</v>
      </c>
      <c r="J106" s="12">
        <v>115</v>
      </c>
      <c r="K106" s="12">
        <v>123</v>
      </c>
      <c r="L106" s="12">
        <v>112</v>
      </c>
      <c r="M106" s="12">
        <v>98</v>
      </c>
      <c r="N106" s="12">
        <v>136</v>
      </c>
      <c r="O106" s="12">
        <v>134</v>
      </c>
      <c r="P106" s="12">
        <v>136</v>
      </c>
      <c r="Q106" s="12">
        <v>121</v>
      </c>
      <c r="R106" s="12">
        <v>128</v>
      </c>
      <c r="S106" s="12">
        <v>139</v>
      </c>
      <c r="T106" s="12">
        <v>115</v>
      </c>
      <c r="U106" s="12">
        <v>106</v>
      </c>
      <c r="V106" s="12">
        <v>113</v>
      </c>
      <c r="W106" s="12">
        <v>106</v>
      </c>
    </row>
    <row r="107" spans="1:23" s="13" customFormat="1" thickBot="1" x14ac:dyDescent="0.35">
      <c r="A107" s="9">
        <v>65001</v>
      </c>
      <c r="B107" s="10" t="s">
        <v>115</v>
      </c>
      <c r="C107" s="11">
        <v>1004.48</v>
      </c>
      <c r="D107" s="11">
        <v>938.69</v>
      </c>
      <c r="E107" s="11">
        <v>1135.1400000000001</v>
      </c>
      <c r="F107" s="11">
        <v>1197.1600000000001</v>
      </c>
      <c r="G107" s="11">
        <v>1123.96</v>
      </c>
      <c r="H107" s="11">
        <v>1229.3399999999999</v>
      </c>
      <c r="I107" s="12">
        <v>1289.4000000000001</v>
      </c>
      <c r="J107" s="12">
        <v>1319.48</v>
      </c>
      <c r="K107" s="12">
        <v>1391.42</v>
      </c>
      <c r="L107" s="12">
        <v>1373.18</v>
      </c>
      <c r="M107" s="12">
        <v>1438.18</v>
      </c>
      <c r="N107" s="12">
        <v>1402.8</v>
      </c>
      <c r="O107" s="12">
        <v>1371.56</v>
      </c>
      <c r="P107" s="12">
        <f>1339.16-24.2</f>
        <v>1314.96</v>
      </c>
      <c r="Q107" s="12">
        <v>1287.8399999999999</v>
      </c>
      <c r="R107" s="12">
        <f>1760.86-3.6</f>
        <v>1757.26</v>
      </c>
      <c r="S107" s="12">
        <v>1752.6</v>
      </c>
      <c r="T107" s="12">
        <v>1727.9</v>
      </c>
      <c r="U107" s="12">
        <v>1782.3</v>
      </c>
      <c r="V107" s="12">
        <v>1632.22</v>
      </c>
      <c r="W107" s="12">
        <v>1632.46</v>
      </c>
    </row>
    <row r="108" spans="1:23" s="13" customFormat="1" thickBot="1" x14ac:dyDescent="0.35">
      <c r="A108" s="9">
        <v>39006</v>
      </c>
      <c r="B108" s="10" t="s">
        <v>206</v>
      </c>
      <c r="C108" s="11"/>
      <c r="D108" s="11"/>
      <c r="E108" s="11"/>
      <c r="F108" s="11"/>
      <c r="G108" s="11"/>
      <c r="H108" s="11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>
        <v>312</v>
      </c>
      <c r="V108" s="12">
        <v>274</v>
      </c>
      <c r="W108" s="12">
        <v>194</v>
      </c>
    </row>
    <row r="109" spans="1:23" s="13" customFormat="1" thickBot="1" x14ac:dyDescent="0.35">
      <c r="A109" s="9">
        <v>60004</v>
      </c>
      <c r="B109" s="10" t="s">
        <v>117</v>
      </c>
      <c r="C109" s="11">
        <v>406</v>
      </c>
      <c r="D109" s="11">
        <v>383</v>
      </c>
      <c r="E109" s="11">
        <v>352</v>
      </c>
      <c r="F109" s="11">
        <v>356</v>
      </c>
      <c r="G109" s="11">
        <v>344</v>
      </c>
      <c r="H109" s="11">
        <v>360</v>
      </c>
      <c r="I109" s="12">
        <v>351</v>
      </c>
      <c r="J109" s="12">
        <v>364.51</v>
      </c>
      <c r="K109" s="12">
        <v>362.5</v>
      </c>
      <c r="L109" s="12">
        <v>383</v>
      </c>
      <c r="M109" s="12">
        <v>392.4</v>
      </c>
      <c r="N109" s="12">
        <v>419</v>
      </c>
      <c r="O109" s="12">
        <v>442</v>
      </c>
      <c r="P109" s="12">
        <v>437</v>
      </c>
      <c r="Q109" s="12">
        <v>462</v>
      </c>
      <c r="R109" s="12">
        <v>477</v>
      </c>
      <c r="S109" s="12">
        <v>481.2</v>
      </c>
      <c r="T109" s="12">
        <v>485</v>
      </c>
      <c r="U109" s="12">
        <v>462.91</v>
      </c>
      <c r="V109" s="12">
        <v>453.78</v>
      </c>
      <c r="W109" s="12">
        <v>461.17</v>
      </c>
    </row>
    <row r="110" spans="1:23" s="13" customFormat="1" thickBot="1" x14ac:dyDescent="0.35">
      <c r="A110" s="9">
        <v>33003</v>
      </c>
      <c r="B110" s="10" t="s">
        <v>118</v>
      </c>
      <c r="C110" s="11">
        <v>638.1</v>
      </c>
      <c r="D110" s="11">
        <v>650</v>
      </c>
      <c r="E110" s="11">
        <v>602</v>
      </c>
      <c r="F110" s="11">
        <v>578</v>
      </c>
      <c r="G110" s="11">
        <v>594</v>
      </c>
      <c r="H110" s="11">
        <v>566.03</v>
      </c>
      <c r="I110" s="12">
        <v>557</v>
      </c>
      <c r="J110" s="12">
        <v>536</v>
      </c>
      <c r="K110" s="12">
        <v>556</v>
      </c>
      <c r="L110" s="12">
        <v>536</v>
      </c>
      <c r="M110" s="12">
        <v>530.77</v>
      </c>
      <c r="N110" s="12">
        <v>516.69000000000005</v>
      </c>
      <c r="O110" s="12">
        <v>521.03</v>
      </c>
      <c r="P110" s="12">
        <v>534</v>
      </c>
      <c r="Q110" s="12">
        <v>542</v>
      </c>
      <c r="R110" s="12">
        <v>529</v>
      </c>
      <c r="S110" s="12">
        <v>514.4</v>
      </c>
      <c r="T110" s="12">
        <v>544.1</v>
      </c>
      <c r="U110" s="12">
        <v>543.1</v>
      </c>
      <c r="V110" s="12">
        <v>535.20000000000005</v>
      </c>
      <c r="W110" s="12">
        <v>530.20000000000005</v>
      </c>
    </row>
    <row r="111" spans="1:23" s="13" customFormat="1" thickBot="1" x14ac:dyDescent="0.35">
      <c r="A111" s="9">
        <v>32002</v>
      </c>
      <c r="B111" s="10" t="s">
        <v>119</v>
      </c>
      <c r="C111" s="11">
        <v>2570.15</v>
      </c>
      <c r="D111" s="11">
        <v>2555.12</v>
      </c>
      <c r="E111" s="11">
        <v>2581.88</v>
      </c>
      <c r="F111" s="11">
        <v>2622.4</v>
      </c>
      <c r="G111" s="11">
        <v>2537.35</v>
      </c>
      <c r="H111" s="11">
        <v>2593.1999999999998</v>
      </c>
      <c r="I111" s="12">
        <v>2509.23</v>
      </c>
      <c r="J111" s="12">
        <v>2624.3</v>
      </c>
      <c r="K111" s="12">
        <v>2643.51</v>
      </c>
      <c r="L111" s="12">
        <v>2652.3</v>
      </c>
      <c r="M111" s="12">
        <v>2664.56</v>
      </c>
      <c r="N111" s="12">
        <v>2682.24</v>
      </c>
      <c r="O111" s="12">
        <v>2716.42</v>
      </c>
      <c r="P111" s="12">
        <v>2669</v>
      </c>
      <c r="Q111" s="12">
        <v>2789.66</v>
      </c>
      <c r="R111" s="12">
        <v>2778.97</v>
      </c>
      <c r="S111" s="12">
        <v>2815.88</v>
      </c>
      <c r="T111" s="12">
        <v>2779.44</v>
      </c>
      <c r="U111" s="12">
        <v>2699.13</v>
      </c>
      <c r="V111" s="12">
        <v>2761.1</v>
      </c>
      <c r="W111" s="12">
        <v>2639.48</v>
      </c>
    </row>
    <row r="112" spans="1:23" s="13" customFormat="1" thickBot="1" x14ac:dyDescent="0.35">
      <c r="A112" s="9">
        <v>1001</v>
      </c>
      <c r="B112" s="10" t="s">
        <v>120</v>
      </c>
      <c r="C112" s="11">
        <v>205.01</v>
      </c>
      <c r="D112" s="11">
        <v>198.01</v>
      </c>
      <c r="E112" s="11">
        <v>224.02</v>
      </c>
      <c r="F112" s="11">
        <v>265</v>
      </c>
      <c r="G112" s="11">
        <v>270</v>
      </c>
      <c r="H112" s="11">
        <v>279</v>
      </c>
      <c r="I112" s="12">
        <v>310</v>
      </c>
      <c r="J112" s="12">
        <v>309</v>
      </c>
      <c r="K112" s="12">
        <v>311</v>
      </c>
      <c r="L112" s="12">
        <v>330</v>
      </c>
      <c r="M112" s="12">
        <v>338</v>
      </c>
      <c r="N112" s="12">
        <v>309</v>
      </c>
      <c r="O112" s="12">
        <v>299</v>
      </c>
      <c r="P112" s="12">
        <v>341</v>
      </c>
      <c r="Q112" s="12">
        <v>317</v>
      </c>
      <c r="R112" s="12">
        <v>279</v>
      </c>
      <c r="S112" s="12">
        <v>286</v>
      </c>
      <c r="T112" s="12">
        <v>268</v>
      </c>
      <c r="U112" s="12">
        <v>285</v>
      </c>
      <c r="V112" s="12">
        <v>266.5</v>
      </c>
      <c r="W112" s="12">
        <v>247</v>
      </c>
    </row>
    <row r="113" spans="1:23" s="13" customFormat="1" thickBot="1" x14ac:dyDescent="0.35">
      <c r="A113" s="9">
        <v>11005</v>
      </c>
      <c r="B113" s="10" t="s">
        <v>121</v>
      </c>
      <c r="C113" s="11"/>
      <c r="D113" s="11">
        <f>D242+D243</f>
        <v>0</v>
      </c>
      <c r="E113" s="11">
        <v>455.42</v>
      </c>
      <c r="F113" s="11">
        <v>441.38</v>
      </c>
      <c r="G113" s="11">
        <v>436.27</v>
      </c>
      <c r="H113" s="11">
        <v>447.18</v>
      </c>
      <c r="I113" s="12">
        <v>439.01</v>
      </c>
      <c r="J113" s="12">
        <v>437.2</v>
      </c>
      <c r="K113" s="12">
        <v>457.4</v>
      </c>
      <c r="L113" s="12">
        <v>466</v>
      </c>
      <c r="M113" s="12">
        <v>484.05</v>
      </c>
      <c r="N113" s="12">
        <v>500.08</v>
      </c>
      <c r="O113" s="12">
        <v>503.4</v>
      </c>
      <c r="P113" s="12">
        <v>503.37</v>
      </c>
      <c r="Q113" s="12">
        <v>501.71</v>
      </c>
      <c r="R113" s="12">
        <v>504.2</v>
      </c>
      <c r="S113" s="12">
        <v>500.63</v>
      </c>
      <c r="T113" s="12">
        <v>512.65</v>
      </c>
      <c r="U113" s="12">
        <v>513</v>
      </c>
      <c r="V113" s="12">
        <v>524.45000000000005</v>
      </c>
      <c r="W113" s="12">
        <v>521.86</v>
      </c>
    </row>
    <row r="114" spans="1:23" s="13" customFormat="1" thickBot="1" x14ac:dyDescent="0.35">
      <c r="A114" s="9">
        <v>51004</v>
      </c>
      <c r="B114" s="10" t="s">
        <v>122</v>
      </c>
      <c r="C114" s="11">
        <v>13003.18</v>
      </c>
      <c r="D114" s="11">
        <v>13137.69</v>
      </c>
      <c r="E114" s="11">
        <v>13090.41</v>
      </c>
      <c r="F114" s="11">
        <v>13149.29</v>
      </c>
      <c r="G114" s="11">
        <v>13170.67</v>
      </c>
      <c r="H114" s="11">
        <v>13271.2</v>
      </c>
      <c r="I114" s="12">
        <v>13545.36</v>
      </c>
      <c r="J114" s="12">
        <v>13916.64</v>
      </c>
      <c r="K114" s="12">
        <v>13811.58</v>
      </c>
      <c r="L114" s="12">
        <v>13842.35</v>
      </c>
      <c r="M114" s="12">
        <v>13638.6</v>
      </c>
      <c r="N114" s="12">
        <v>13656.02</v>
      </c>
      <c r="O114" s="12">
        <v>13628.25</v>
      </c>
      <c r="P114" s="12">
        <v>13679.67</v>
      </c>
      <c r="Q114" s="12">
        <v>13483.95</v>
      </c>
      <c r="R114" s="12">
        <f>12672.53-1</f>
        <v>12671.53</v>
      </c>
      <c r="S114" s="12">
        <v>12711.2</v>
      </c>
      <c r="T114" s="12">
        <v>12665.26</v>
      </c>
      <c r="U114" s="12">
        <v>12419.76</v>
      </c>
      <c r="V114" s="12">
        <v>12194.82</v>
      </c>
      <c r="W114" s="12">
        <v>11947.25</v>
      </c>
    </row>
    <row r="115" spans="1:23" s="13" customFormat="1" thickBot="1" x14ac:dyDescent="0.35">
      <c r="A115" s="9">
        <v>56004</v>
      </c>
      <c r="B115" s="10" t="s">
        <v>123</v>
      </c>
      <c r="C115" s="11">
        <v>623</v>
      </c>
      <c r="D115" s="11">
        <v>613.15</v>
      </c>
      <c r="E115" s="11">
        <v>613.79999999999995</v>
      </c>
      <c r="F115" s="11">
        <v>606.6</v>
      </c>
      <c r="G115" s="11">
        <v>607.4</v>
      </c>
      <c r="H115" s="11">
        <v>627</v>
      </c>
      <c r="I115" s="12">
        <v>611.1</v>
      </c>
      <c r="J115" s="12">
        <v>619</v>
      </c>
      <c r="K115" s="12">
        <v>623.45000000000005</v>
      </c>
      <c r="L115" s="12">
        <v>643.5</v>
      </c>
      <c r="M115" s="12">
        <v>600.54999999999995</v>
      </c>
      <c r="N115" s="12">
        <v>617.35</v>
      </c>
      <c r="O115" s="12">
        <v>592.05999999999995</v>
      </c>
      <c r="P115" s="12">
        <v>591.65</v>
      </c>
      <c r="Q115" s="12">
        <v>584.4</v>
      </c>
      <c r="R115" s="12">
        <v>560.15</v>
      </c>
      <c r="S115" s="12">
        <v>547.20000000000005</v>
      </c>
      <c r="T115" s="12">
        <v>529.1</v>
      </c>
      <c r="U115" s="12">
        <v>510.15</v>
      </c>
      <c r="V115" s="12">
        <v>499.45</v>
      </c>
      <c r="W115" s="12">
        <v>502.58</v>
      </c>
    </row>
    <row r="116" spans="1:23" s="13" customFormat="1" thickBot="1" x14ac:dyDescent="0.35">
      <c r="A116" s="9">
        <v>54004</v>
      </c>
      <c r="B116" s="10" t="s">
        <v>124</v>
      </c>
      <c r="C116" s="11">
        <v>214</v>
      </c>
      <c r="D116" s="11">
        <v>199.05</v>
      </c>
      <c r="E116" s="11">
        <v>207</v>
      </c>
      <c r="F116" s="11">
        <v>217</v>
      </c>
      <c r="G116" s="11">
        <v>215</v>
      </c>
      <c r="H116" s="11">
        <v>227</v>
      </c>
      <c r="I116" s="12">
        <v>224</v>
      </c>
      <c r="J116" s="12">
        <v>224</v>
      </c>
      <c r="K116" s="12">
        <v>211</v>
      </c>
      <c r="L116" s="12">
        <v>214</v>
      </c>
      <c r="M116" s="12">
        <v>230</v>
      </c>
      <c r="N116" s="12">
        <v>229</v>
      </c>
      <c r="O116" s="12">
        <v>244</v>
      </c>
      <c r="P116" s="12">
        <v>249</v>
      </c>
      <c r="Q116" s="12">
        <v>243</v>
      </c>
      <c r="R116" s="12">
        <v>241</v>
      </c>
      <c r="S116" s="12">
        <v>242</v>
      </c>
      <c r="T116" s="12">
        <v>232</v>
      </c>
      <c r="U116" s="12">
        <v>228</v>
      </c>
      <c r="V116" s="12">
        <v>225</v>
      </c>
      <c r="W116" s="12">
        <v>213</v>
      </c>
    </row>
    <row r="117" spans="1:23" s="13" customFormat="1" thickBot="1" x14ac:dyDescent="0.35">
      <c r="A117" s="9">
        <v>55005</v>
      </c>
      <c r="B117" s="10" t="s">
        <v>126</v>
      </c>
      <c r="C117" s="11">
        <v>250</v>
      </c>
      <c r="D117" s="11">
        <v>223</v>
      </c>
      <c r="E117" s="11">
        <v>225</v>
      </c>
      <c r="F117" s="11">
        <v>190</v>
      </c>
      <c r="G117" s="11">
        <v>200</v>
      </c>
      <c r="H117" s="11">
        <v>212</v>
      </c>
      <c r="I117" s="12">
        <v>199</v>
      </c>
      <c r="J117" s="12">
        <v>191</v>
      </c>
      <c r="K117" s="12">
        <v>197</v>
      </c>
      <c r="L117" s="12">
        <v>186</v>
      </c>
      <c r="M117" s="12">
        <v>183</v>
      </c>
      <c r="N117" s="12">
        <v>190</v>
      </c>
      <c r="O117" s="12">
        <v>180</v>
      </c>
      <c r="P117" s="12">
        <v>189</v>
      </c>
      <c r="Q117" s="12">
        <v>179</v>
      </c>
      <c r="R117" s="12">
        <v>184</v>
      </c>
      <c r="S117" s="12">
        <v>207</v>
      </c>
      <c r="T117" s="12">
        <v>200</v>
      </c>
      <c r="U117" s="12">
        <v>198</v>
      </c>
      <c r="V117" s="12">
        <v>205</v>
      </c>
      <c r="W117" s="12">
        <v>209</v>
      </c>
    </row>
    <row r="118" spans="1:23" s="13" customFormat="1" thickBot="1" x14ac:dyDescent="0.35">
      <c r="A118" s="9">
        <v>4003</v>
      </c>
      <c r="B118" s="10" t="s">
        <v>127</v>
      </c>
      <c r="C118" s="11">
        <v>284</v>
      </c>
      <c r="D118" s="11">
        <v>278.2</v>
      </c>
      <c r="E118" s="11">
        <v>259</v>
      </c>
      <c r="F118" s="11">
        <v>247</v>
      </c>
      <c r="G118" s="11">
        <v>249.9</v>
      </c>
      <c r="H118" s="11">
        <v>262</v>
      </c>
      <c r="I118" s="12">
        <v>262</v>
      </c>
      <c r="J118" s="12">
        <v>258</v>
      </c>
      <c r="K118" s="12">
        <v>264</v>
      </c>
      <c r="L118" s="12">
        <v>262</v>
      </c>
      <c r="M118" s="12">
        <v>252</v>
      </c>
      <c r="N118" s="12">
        <v>267</v>
      </c>
      <c r="O118" s="12">
        <v>266</v>
      </c>
      <c r="P118" s="12">
        <v>253</v>
      </c>
      <c r="Q118" s="12">
        <v>256</v>
      </c>
      <c r="R118" s="12">
        <v>253</v>
      </c>
      <c r="S118" s="12">
        <v>261</v>
      </c>
      <c r="T118" s="12">
        <v>267.88</v>
      </c>
      <c r="U118" s="12">
        <v>254.42</v>
      </c>
      <c r="V118" s="12">
        <v>241.39</v>
      </c>
      <c r="W118" s="12">
        <v>244.76</v>
      </c>
    </row>
    <row r="119" spans="1:23" s="13" customFormat="1" thickBot="1" x14ac:dyDescent="0.35">
      <c r="A119" s="9">
        <v>62005</v>
      </c>
      <c r="B119" s="10" t="s">
        <v>128</v>
      </c>
      <c r="C119" s="11">
        <v>210</v>
      </c>
      <c r="D119" s="11">
        <v>200</v>
      </c>
      <c r="E119" s="11">
        <v>201</v>
      </c>
      <c r="F119" s="11">
        <v>185</v>
      </c>
      <c r="G119" s="11">
        <v>199</v>
      </c>
      <c r="H119" s="11">
        <v>204</v>
      </c>
      <c r="I119" s="12">
        <v>187</v>
      </c>
      <c r="J119" s="12">
        <v>182</v>
      </c>
      <c r="K119" s="12">
        <v>189</v>
      </c>
      <c r="L119" s="12">
        <v>176</v>
      </c>
      <c r="M119" s="12">
        <v>177</v>
      </c>
      <c r="N119" s="12">
        <v>193</v>
      </c>
      <c r="O119" s="12">
        <v>184</v>
      </c>
      <c r="P119" s="12">
        <v>183</v>
      </c>
      <c r="Q119" s="12">
        <v>173</v>
      </c>
      <c r="R119" s="12">
        <v>166</v>
      </c>
      <c r="S119" s="12">
        <v>170</v>
      </c>
      <c r="T119" s="12">
        <v>173</v>
      </c>
      <c r="U119" s="12">
        <v>176</v>
      </c>
      <c r="V119" s="12">
        <v>181</v>
      </c>
      <c r="W119" s="12">
        <v>177</v>
      </c>
    </row>
    <row r="120" spans="1:23" s="13" customFormat="1" thickBot="1" x14ac:dyDescent="0.35">
      <c r="A120" s="9">
        <v>49005</v>
      </c>
      <c r="B120" s="10" t="s">
        <v>129</v>
      </c>
      <c r="C120" s="11">
        <v>19715.95</v>
      </c>
      <c r="D120" s="11">
        <v>19943.87</v>
      </c>
      <c r="E120" s="11">
        <v>20144.03</v>
      </c>
      <c r="F120" s="11">
        <v>20448.47</v>
      </c>
      <c r="G120" s="11">
        <v>21004.5</v>
      </c>
      <c r="H120" s="11">
        <v>21495.45</v>
      </c>
      <c r="I120" s="12">
        <v>22071.08</v>
      </c>
      <c r="J120" s="12">
        <v>22428.7</v>
      </c>
      <c r="K120" s="12">
        <v>22691.95</v>
      </c>
      <c r="L120" s="12">
        <v>23119.47</v>
      </c>
      <c r="M120" s="12">
        <v>23354.89</v>
      </c>
      <c r="N120" s="12">
        <v>23744.41</v>
      </c>
      <c r="O120" s="12">
        <v>23924.25</v>
      </c>
      <c r="P120" s="12">
        <v>24024.78</v>
      </c>
      <c r="Q120" s="12">
        <v>24331.31</v>
      </c>
      <c r="R120" s="12">
        <v>24009.49</v>
      </c>
      <c r="S120" s="12">
        <v>24080.560000000001</v>
      </c>
      <c r="T120" s="12">
        <v>24343.57</v>
      </c>
      <c r="U120" s="12">
        <v>24447.69</v>
      </c>
      <c r="V120" s="12">
        <v>24330.61</v>
      </c>
      <c r="W120" s="12">
        <v>24136.59</v>
      </c>
    </row>
    <row r="121" spans="1:23" s="13" customFormat="1" thickBot="1" x14ac:dyDescent="0.35">
      <c r="A121" s="9">
        <v>5005</v>
      </c>
      <c r="B121" s="10" t="s">
        <v>130</v>
      </c>
      <c r="C121" s="11">
        <v>569.14</v>
      </c>
      <c r="D121" s="11">
        <v>568.28</v>
      </c>
      <c r="E121" s="11">
        <v>585.28</v>
      </c>
      <c r="F121" s="11">
        <v>588.83000000000004</v>
      </c>
      <c r="G121" s="11">
        <v>571.65</v>
      </c>
      <c r="H121" s="11">
        <v>577.42999999999995</v>
      </c>
      <c r="I121" s="12">
        <v>574.79999999999995</v>
      </c>
      <c r="J121" s="12">
        <v>560.80999999999995</v>
      </c>
      <c r="K121" s="12">
        <v>582.41999999999996</v>
      </c>
      <c r="L121" s="12">
        <v>633.26</v>
      </c>
      <c r="M121" s="12">
        <v>643.42999999999995</v>
      </c>
      <c r="N121" s="12">
        <v>674.85</v>
      </c>
      <c r="O121" s="12">
        <v>659.05</v>
      </c>
      <c r="P121" s="12">
        <v>682.67</v>
      </c>
      <c r="Q121" s="12">
        <v>673.28</v>
      </c>
      <c r="R121" s="12">
        <v>670.76</v>
      </c>
      <c r="S121" s="12">
        <v>692.5</v>
      </c>
      <c r="T121" s="12">
        <v>741.63</v>
      </c>
      <c r="U121" s="12">
        <v>724.6</v>
      </c>
      <c r="V121" s="12">
        <v>743.88</v>
      </c>
      <c r="W121" s="12">
        <v>755.59</v>
      </c>
    </row>
    <row r="122" spans="1:23" s="13" customFormat="1" thickBot="1" x14ac:dyDescent="0.35">
      <c r="A122" s="9">
        <v>54002</v>
      </c>
      <c r="B122" s="10" t="s">
        <v>131</v>
      </c>
      <c r="C122" s="11">
        <v>1065</v>
      </c>
      <c r="D122" s="11">
        <v>1005</v>
      </c>
      <c r="E122" s="11">
        <v>1032</v>
      </c>
      <c r="F122" s="11">
        <v>959.73</v>
      </c>
      <c r="G122" s="11">
        <v>931.59</v>
      </c>
      <c r="H122" s="11">
        <v>938.2</v>
      </c>
      <c r="I122" s="12">
        <v>961.6</v>
      </c>
      <c r="J122" s="12">
        <v>920</v>
      </c>
      <c r="K122" s="12">
        <v>905</v>
      </c>
      <c r="L122" s="12">
        <v>925</v>
      </c>
      <c r="M122" s="12">
        <v>904</v>
      </c>
      <c r="N122" s="12">
        <v>894</v>
      </c>
      <c r="O122" s="12">
        <v>885</v>
      </c>
      <c r="P122" s="12">
        <v>897</v>
      </c>
      <c r="Q122" s="12">
        <v>959</v>
      </c>
      <c r="R122" s="12">
        <v>918.56</v>
      </c>
      <c r="S122" s="12">
        <v>933.23</v>
      </c>
      <c r="T122" s="12">
        <v>959.38</v>
      </c>
      <c r="U122" s="12">
        <v>949</v>
      </c>
      <c r="V122" s="12">
        <v>954.15</v>
      </c>
      <c r="W122" s="12">
        <v>953</v>
      </c>
    </row>
    <row r="123" spans="1:23" s="13" customFormat="1" thickBot="1" x14ac:dyDescent="0.35">
      <c r="A123" s="9">
        <v>15003</v>
      </c>
      <c r="B123" s="10" t="s">
        <v>132</v>
      </c>
      <c r="C123" s="11">
        <v>245</v>
      </c>
      <c r="D123" s="11">
        <v>247.5</v>
      </c>
      <c r="E123" s="11">
        <v>217</v>
      </c>
      <c r="F123" s="11">
        <v>209</v>
      </c>
      <c r="G123" s="11">
        <v>203.15</v>
      </c>
      <c r="H123" s="11">
        <v>194</v>
      </c>
      <c r="I123" s="12">
        <v>190.5</v>
      </c>
      <c r="J123" s="12">
        <v>204</v>
      </c>
      <c r="K123" s="12">
        <v>180</v>
      </c>
      <c r="L123" s="12">
        <v>184.5</v>
      </c>
      <c r="M123" s="12">
        <v>164</v>
      </c>
      <c r="N123" s="12">
        <v>173</v>
      </c>
      <c r="O123" s="12">
        <v>197</v>
      </c>
      <c r="P123" s="12">
        <v>179</v>
      </c>
      <c r="Q123" s="12">
        <v>196</v>
      </c>
      <c r="R123" s="12">
        <v>198</v>
      </c>
      <c r="S123" s="12">
        <v>174.4</v>
      </c>
      <c r="T123" s="12">
        <v>189</v>
      </c>
      <c r="U123" s="12">
        <v>183</v>
      </c>
      <c r="V123" s="12">
        <v>175</v>
      </c>
      <c r="W123" s="12">
        <v>159</v>
      </c>
    </row>
    <row r="124" spans="1:23" s="13" customFormat="1" thickBot="1" x14ac:dyDescent="0.35">
      <c r="A124" s="9">
        <v>26005</v>
      </c>
      <c r="B124" s="10" t="s">
        <v>133</v>
      </c>
      <c r="C124" s="11">
        <v>135</v>
      </c>
      <c r="D124" s="11">
        <v>124</v>
      </c>
      <c r="E124" s="11">
        <v>128</v>
      </c>
      <c r="F124" s="11">
        <v>128</v>
      </c>
      <c r="G124" s="11">
        <v>140</v>
      </c>
      <c r="H124" s="11">
        <v>136</v>
      </c>
      <c r="I124" s="12">
        <v>132</v>
      </c>
      <c r="J124" s="12">
        <v>122</v>
      </c>
      <c r="K124" s="12">
        <v>110</v>
      </c>
      <c r="L124" s="12">
        <v>111</v>
      </c>
      <c r="M124" s="12">
        <v>107</v>
      </c>
      <c r="N124" s="12">
        <v>97</v>
      </c>
      <c r="O124" s="12">
        <v>98</v>
      </c>
      <c r="P124" s="12">
        <v>86</v>
      </c>
      <c r="Q124" s="12">
        <v>79</v>
      </c>
      <c r="R124" s="12">
        <v>57</v>
      </c>
      <c r="S124" s="12">
        <v>70</v>
      </c>
      <c r="T124" s="12">
        <v>70</v>
      </c>
      <c r="U124" s="12">
        <v>83</v>
      </c>
      <c r="V124" s="12">
        <v>79.069999999999993</v>
      </c>
      <c r="W124" s="12">
        <v>76</v>
      </c>
    </row>
    <row r="125" spans="1:23" s="13" customFormat="1" thickBot="1" x14ac:dyDescent="0.35">
      <c r="A125" s="9">
        <v>40002</v>
      </c>
      <c r="B125" s="10" t="s">
        <v>134</v>
      </c>
      <c r="C125" s="11">
        <v>1961.1</v>
      </c>
      <c r="D125" s="11">
        <v>1998.8</v>
      </c>
      <c r="E125" s="11">
        <v>1929.84</v>
      </c>
      <c r="F125" s="11">
        <v>1945.01</v>
      </c>
      <c r="G125" s="11">
        <v>1943.85</v>
      </c>
      <c r="H125" s="11">
        <v>1963.66</v>
      </c>
      <c r="I125" s="12">
        <v>1961.59</v>
      </c>
      <c r="J125" s="12">
        <v>2045.53</v>
      </c>
      <c r="K125" s="12">
        <v>2142.8000000000002</v>
      </c>
      <c r="L125" s="12">
        <v>2207.42</v>
      </c>
      <c r="M125" s="12">
        <v>2237.0100000000002</v>
      </c>
      <c r="N125" s="12">
        <v>2327.85</v>
      </c>
      <c r="O125" s="12">
        <v>2398.14</v>
      </c>
      <c r="P125" s="12">
        <v>2390.0700000000002</v>
      </c>
      <c r="Q125" s="12">
        <v>2394.1999999999998</v>
      </c>
      <c r="R125" s="12">
        <v>2361.48</v>
      </c>
      <c r="S125" s="12">
        <v>2414.98</v>
      </c>
      <c r="T125" s="12">
        <v>2437.7199999999998</v>
      </c>
      <c r="U125" s="12">
        <v>2403.7399999999998</v>
      </c>
      <c r="V125" s="12">
        <v>2403.75</v>
      </c>
      <c r="W125" s="12">
        <v>2304.0300000000002</v>
      </c>
    </row>
    <row r="126" spans="1:23" s="13" customFormat="1" thickBot="1" x14ac:dyDescent="0.35">
      <c r="A126" s="9">
        <v>57001</v>
      </c>
      <c r="B126" s="10" t="s">
        <v>135</v>
      </c>
      <c r="C126" s="11">
        <v>517.6</v>
      </c>
      <c r="D126" s="11">
        <v>505.18</v>
      </c>
      <c r="E126" s="11">
        <v>494.16</v>
      </c>
      <c r="F126" s="11">
        <v>471</v>
      </c>
      <c r="G126" s="11">
        <v>485.7</v>
      </c>
      <c r="H126" s="11">
        <v>451</v>
      </c>
      <c r="I126" s="12">
        <v>424.6</v>
      </c>
      <c r="J126" s="12">
        <v>447</v>
      </c>
      <c r="K126" s="12">
        <v>418.61</v>
      </c>
      <c r="L126" s="12">
        <v>433.17</v>
      </c>
      <c r="M126" s="12">
        <v>427</v>
      </c>
      <c r="N126" s="12">
        <v>436</v>
      </c>
      <c r="O126" s="12">
        <v>449</v>
      </c>
      <c r="P126" s="12">
        <v>435.86</v>
      </c>
      <c r="Q126" s="12">
        <v>406</v>
      </c>
      <c r="R126" s="12">
        <v>415</v>
      </c>
      <c r="S126" s="12">
        <v>416</v>
      </c>
      <c r="T126" s="12">
        <v>417.8</v>
      </c>
      <c r="U126" s="12">
        <v>421.22</v>
      </c>
      <c r="V126" s="12">
        <v>436.58</v>
      </c>
      <c r="W126" s="12">
        <v>417.85</v>
      </c>
    </row>
    <row r="127" spans="1:23" s="13" customFormat="1" thickBot="1" x14ac:dyDescent="0.35">
      <c r="A127" s="9">
        <v>54006</v>
      </c>
      <c r="B127" s="10" t="s">
        <v>136</v>
      </c>
      <c r="C127" s="11">
        <v>124.3</v>
      </c>
      <c r="D127" s="11">
        <v>119</v>
      </c>
      <c r="E127" s="11">
        <v>125</v>
      </c>
      <c r="F127" s="11">
        <v>121</v>
      </c>
      <c r="G127" s="11">
        <v>122</v>
      </c>
      <c r="H127" s="11">
        <v>144</v>
      </c>
      <c r="I127" s="12">
        <v>142</v>
      </c>
      <c r="J127" s="12">
        <v>146</v>
      </c>
      <c r="K127" s="12">
        <v>164</v>
      </c>
      <c r="L127" s="12">
        <v>141</v>
      </c>
      <c r="M127" s="12">
        <v>153</v>
      </c>
      <c r="N127" s="12">
        <v>143</v>
      </c>
      <c r="O127" s="12">
        <v>150</v>
      </c>
      <c r="P127" s="12">
        <v>158</v>
      </c>
      <c r="Q127" s="12">
        <v>171.15</v>
      </c>
      <c r="R127" s="12">
        <v>176</v>
      </c>
      <c r="S127" s="12">
        <v>165</v>
      </c>
      <c r="T127" s="12">
        <v>174</v>
      </c>
      <c r="U127" s="12">
        <v>172</v>
      </c>
      <c r="V127" s="12">
        <v>172</v>
      </c>
      <c r="W127" s="12">
        <v>164</v>
      </c>
    </row>
    <row r="128" spans="1:23" s="13" customFormat="1" thickBot="1" x14ac:dyDescent="0.35">
      <c r="A128" s="9">
        <v>41005</v>
      </c>
      <c r="B128" s="10" t="s">
        <v>137</v>
      </c>
      <c r="C128" s="11">
        <v>966.92</v>
      </c>
      <c r="D128" s="11">
        <v>1032.1300000000001</v>
      </c>
      <c r="E128" s="11">
        <v>1123.92</v>
      </c>
      <c r="F128" s="11">
        <v>1187</v>
      </c>
      <c r="G128" s="11">
        <v>1212.48</v>
      </c>
      <c r="H128" s="11">
        <v>1292.24</v>
      </c>
      <c r="I128" s="12">
        <v>1364</v>
      </c>
      <c r="J128" s="12">
        <v>1459</v>
      </c>
      <c r="K128" s="12">
        <v>1496.38</v>
      </c>
      <c r="L128" s="12">
        <v>1500</v>
      </c>
      <c r="M128" s="12">
        <v>1608.23</v>
      </c>
      <c r="N128" s="12">
        <v>1709.51</v>
      </c>
      <c r="O128" s="12">
        <v>1791.25</v>
      </c>
      <c r="P128" s="12">
        <v>1906.5</v>
      </c>
      <c r="Q128" s="12">
        <v>1962.25</v>
      </c>
      <c r="R128" s="12">
        <v>2061.25</v>
      </c>
      <c r="S128" s="12">
        <v>2174.56</v>
      </c>
      <c r="T128" s="12">
        <v>2302.5100000000002</v>
      </c>
      <c r="U128" s="12">
        <v>2428.62</v>
      </c>
      <c r="V128" s="12">
        <v>2537.25</v>
      </c>
      <c r="W128" s="12">
        <v>2536.39</v>
      </c>
    </row>
    <row r="129" spans="1:23" s="13" customFormat="1" thickBot="1" x14ac:dyDescent="0.35">
      <c r="A129" s="9">
        <v>20003</v>
      </c>
      <c r="B129" s="10" t="s">
        <v>138</v>
      </c>
      <c r="C129" s="11">
        <v>272</v>
      </c>
      <c r="D129" s="11">
        <v>263</v>
      </c>
      <c r="E129" s="11">
        <v>245</v>
      </c>
      <c r="F129" s="11">
        <v>253</v>
      </c>
      <c r="G129" s="11">
        <v>308</v>
      </c>
      <c r="H129" s="11">
        <v>317</v>
      </c>
      <c r="I129" s="12">
        <v>323</v>
      </c>
      <c r="J129" s="12">
        <v>331</v>
      </c>
      <c r="K129" s="12">
        <v>352</v>
      </c>
      <c r="L129" s="12">
        <v>341</v>
      </c>
      <c r="M129" s="12">
        <v>329</v>
      </c>
      <c r="N129" s="12">
        <v>339</v>
      </c>
      <c r="O129" s="12">
        <v>352.29</v>
      </c>
      <c r="P129" s="12">
        <v>335</v>
      </c>
      <c r="Q129" s="12">
        <v>349</v>
      </c>
      <c r="R129" s="12">
        <v>334</v>
      </c>
      <c r="S129" s="12">
        <v>339</v>
      </c>
      <c r="T129" s="12">
        <v>341</v>
      </c>
      <c r="U129" s="12">
        <v>369</v>
      </c>
      <c r="V129" s="12">
        <v>351</v>
      </c>
      <c r="W129" s="12">
        <v>346</v>
      </c>
    </row>
    <row r="130" spans="1:23" s="13" customFormat="1" thickBot="1" x14ac:dyDescent="0.35">
      <c r="A130" s="9">
        <v>66001</v>
      </c>
      <c r="B130" s="10" t="s">
        <v>139</v>
      </c>
      <c r="C130" s="11">
        <v>2032</v>
      </c>
      <c r="D130" s="11">
        <v>2045</v>
      </c>
      <c r="E130" s="11">
        <v>2002</v>
      </c>
      <c r="F130" s="11">
        <v>1977.19</v>
      </c>
      <c r="G130" s="11">
        <v>2032.13</v>
      </c>
      <c r="H130" s="11">
        <v>2055.63</v>
      </c>
      <c r="I130" s="12">
        <v>2126.12</v>
      </c>
      <c r="J130" s="12">
        <v>2102.12</v>
      </c>
      <c r="K130" s="12">
        <v>2098</v>
      </c>
      <c r="L130" s="12">
        <v>2054</v>
      </c>
      <c r="M130" s="12">
        <v>2024.3</v>
      </c>
      <c r="N130" s="12">
        <v>2042.31</v>
      </c>
      <c r="O130" s="12">
        <v>2060.3000000000002</v>
      </c>
      <c r="P130" s="12">
        <v>2106.8000000000002</v>
      </c>
      <c r="Q130" s="12">
        <v>2147.61</v>
      </c>
      <c r="R130" s="12">
        <v>2181.1</v>
      </c>
      <c r="S130" s="12">
        <v>2015.3</v>
      </c>
      <c r="T130" s="12">
        <v>2061.8000000000002</v>
      </c>
      <c r="U130" s="12">
        <v>2058.1</v>
      </c>
      <c r="V130" s="12">
        <v>1988.1</v>
      </c>
      <c r="W130" s="12">
        <v>1961.5</v>
      </c>
    </row>
    <row r="131" spans="1:23" s="13" customFormat="1" thickBot="1" x14ac:dyDescent="0.35">
      <c r="A131" s="9">
        <v>33005</v>
      </c>
      <c r="B131" s="10" t="s">
        <v>140</v>
      </c>
      <c r="C131" s="11">
        <v>252</v>
      </c>
      <c r="D131" s="11">
        <v>231</v>
      </c>
      <c r="E131" s="11">
        <v>215</v>
      </c>
      <c r="F131" s="11">
        <v>235</v>
      </c>
      <c r="G131" s="11">
        <v>222</v>
      </c>
      <c r="H131" s="11">
        <v>207</v>
      </c>
      <c r="I131" s="12">
        <v>178</v>
      </c>
      <c r="J131" s="12">
        <v>182</v>
      </c>
      <c r="K131" s="12">
        <v>191</v>
      </c>
      <c r="L131" s="12">
        <v>166</v>
      </c>
      <c r="M131" s="12">
        <v>158</v>
      </c>
      <c r="N131" s="12">
        <v>151</v>
      </c>
      <c r="O131" s="12">
        <v>151</v>
      </c>
      <c r="P131" s="12">
        <v>130</v>
      </c>
      <c r="Q131" s="12">
        <v>125</v>
      </c>
      <c r="R131" s="12">
        <v>143</v>
      </c>
      <c r="S131" s="12">
        <v>161.01</v>
      </c>
      <c r="T131" s="12">
        <v>160</v>
      </c>
      <c r="U131" s="12">
        <v>146</v>
      </c>
      <c r="V131" s="12">
        <v>154</v>
      </c>
      <c r="W131" s="12">
        <v>150</v>
      </c>
    </row>
    <row r="132" spans="1:23" s="13" customFormat="1" thickBot="1" x14ac:dyDescent="0.35">
      <c r="A132" s="9">
        <v>49006</v>
      </c>
      <c r="B132" s="10" t="s">
        <v>141</v>
      </c>
      <c r="C132" s="11">
        <v>839.5</v>
      </c>
      <c r="D132" s="11">
        <v>858.65</v>
      </c>
      <c r="E132" s="11">
        <v>873.05</v>
      </c>
      <c r="F132" s="11">
        <v>856.05</v>
      </c>
      <c r="G132" s="11">
        <v>842.01</v>
      </c>
      <c r="H132" s="11">
        <v>848.45</v>
      </c>
      <c r="I132" s="12">
        <v>812.93</v>
      </c>
      <c r="J132" s="12">
        <v>836</v>
      </c>
      <c r="K132" s="12">
        <v>809</v>
      </c>
      <c r="L132" s="12">
        <v>848</v>
      </c>
      <c r="M132" s="12">
        <v>897</v>
      </c>
      <c r="N132" s="12">
        <v>908</v>
      </c>
      <c r="O132" s="12">
        <v>921</v>
      </c>
      <c r="P132" s="12">
        <v>968</v>
      </c>
      <c r="Q132" s="12">
        <v>961</v>
      </c>
      <c r="R132" s="12">
        <v>987</v>
      </c>
      <c r="S132" s="12">
        <v>971.5</v>
      </c>
      <c r="T132" s="12">
        <v>951</v>
      </c>
      <c r="U132" s="12">
        <v>936.38</v>
      </c>
      <c r="V132" s="12">
        <v>956</v>
      </c>
      <c r="W132" s="12">
        <v>997.5</v>
      </c>
    </row>
    <row r="133" spans="1:23" s="13" customFormat="1" thickBot="1" x14ac:dyDescent="0.35">
      <c r="A133" s="9">
        <v>13001</v>
      </c>
      <c r="B133" s="10" t="s">
        <v>142</v>
      </c>
      <c r="C133" s="11">
        <v>1296.3699999999999</v>
      </c>
      <c r="D133" s="11">
        <v>1322.44</v>
      </c>
      <c r="E133" s="11">
        <v>1288.73</v>
      </c>
      <c r="F133" s="11">
        <v>1249.23</v>
      </c>
      <c r="G133" s="11">
        <v>1269.47</v>
      </c>
      <c r="H133" s="11">
        <v>1261.77</v>
      </c>
      <c r="I133" s="12">
        <v>1235.71</v>
      </c>
      <c r="J133" s="12">
        <v>1205.42</v>
      </c>
      <c r="K133" s="12">
        <v>1214.1600000000001</v>
      </c>
      <c r="L133" s="12">
        <f>1227.88+1</f>
        <v>1228.8800000000001</v>
      </c>
      <c r="M133" s="12">
        <v>1204.1199999999999</v>
      </c>
      <c r="N133" s="12">
        <v>1202.3399999999999</v>
      </c>
      <c r="O133" s="12">
        <v>1219.79</v>
      </c>
      <c r="P133" s="12">
        <v>1259.26</v>
      </c>
      <c r="Q133" s="12">
        <v>1260.58</v>
      </c>
      <c r="R133" s="12">
        <v>1258.6099999999999</v>
      </c>
      <c r="S133" s="12">
        <v>1344.95</v>
      </c>
      <c r="T133" s="12">
        <v>1389.98</v>
      </c>
      <c r="U133" s="12">
        <v>1393.41</v>
      </c>
      <c r="V133" s="12">
        <v>1346.3</v>
      </c>
      <c r="W133" s="12">
        <v>1305.81</v>
      </c>
    </row>
    <row r="134" spans="1:23" s="13" customFormat="1" thickBot="1" x14ac:dyDescent="0.35">
      <c r="A134" s="9">
        <v>60006</v>
      </c>
      <c r="B134" s="10" t="s">
        <v>143</v>
      </c>
      <c r="C134" s="11"/>
      <c r="D134" s="11"/>
      <c r="E134" s="11"/>
      <c r="F134" s="11"/>
      <c r="G134" s="11"/>
      <c r="H134" s="11"/>
      <c r="I134" s="12"/>
      <c r="J134" s="12">
        <v>357</v>
      </c>
      <c r="K134" s="12">
        <v>349</v>
      </c>
      <c r="L134" s="12">
        <v>348.4</v>
      </c>
      <c r="M134" s="12">
        <v>331</v>
      </c>
      <c r="N134" s="12">
        <v>354</v>
      </c>
      <c r="O134" s="12">
        <v>344</v>
      </c>
      <c r="P134" s="12">
        <v>346</v>
      </c>
      <c r="Q134" s="12">
        <v>343.7</v>
      </c>
      <c r="R134" s="12">
        <v>349.07</v>
      </c>
      <c r="S134" s="12">
        <v>381.17</v>
      </c>
      <c r="T134" s="12">
        <v>399.21</v>
      </c>
      <c r="U134" s="12">
        <v>384.78</v>
      </c>
      <c r="V134" s="12">
        <v>389.28</v>
      </c>
      <c r="W134" s="12">
        <v>385.8</v>
      </c>
    </row>
    <row r="135" spans="1:23" s="13" customFormat="1" thickBot="1" x14ac:dyDescent="0.35">
      <c r="A135" s="9">
        <v>11004</v>
      </c>
      <c r="B135" s="10" t="s">
        <v>144</v>
      </c>
      <c r="C135" s="11">
        <v>765.92</v>
      </c>
      <c r="D135" s="11">
        <v>780.5</v>
      </c>
      <c r="E135" s="11">
        <v>747</v>
      </c>
      <c r="F135" s="11">
        <v>741.9</v>
      </c>
      <c r="G135" s="11">
        <v>779.95</v>
      </c>
      <c r="H135" s="11">
        <v>776.51</v>
      </c>
      <c r="I135" s="12">
        <v>761.51</v>
      </c>
      <c r="J135" s="12">
        <v>771.02</v>
      </c>
      <c r="K135" s="12">
        <v>769</v>
      </c>
      <c r="L135" s="12">
        <v>812.4</v>
      </c>
      <c r="M135" s="12">
        <v>831</v>
      </c>
      <c r="N135" s="12">
        <v>852.25</v>
      </c>
      <c r="O135" s="12">
        <v>848.99</v>
      </c>
      <c r="P135" s="12">
        <v>839</v>
      </c>
      <c r="Q135" s="12">
        <v>807</v>
      </c>
      <c r="R135" s="12">
        <v>820</v>
      </c>
      <c r="S135" s="12">
        <v>800</v>
      </c>
      <c r="T135" s="12">
        <v>792</v>
      </c>
      <c r="U135" s="12">
        <v>787</v>
      </c>
      <c r="V135" s="12">
        <v>820</v>
      </c>
      <c r="W135" s="12">
        <v>841.13</v>
      </c>
    </row>
    <row r="136" spans="1:23" s="13" customFormat="1" thickBot="1" x14ac:dyDescent="0.35">
      <c r="A136" s="9">
        <v>51005</v>
      </c>
      <c r="B136" s="10" t="s">
        <v>145</v>
      </c>
      <c r="C136" s="11">
        <v>256</v>
      </c>
      <c r="D136" s="11">
        <v>259</v>
      </c>
      <c r="E136" s="11">
        <v>253</v>
      </c>
      <c r="F136" s="11">
        <v>235.5</v>
      </c>
      <c r="G136" s="11">
        <v>235</v>
      </c>
      <c r="H136" s="11">
        <v>254</v>
      </c>
      <c r="I136" s="12">
        <v>239</v>
      </c>
      <c r="J136" s="12">
        <v>244</v>
      </c>
      <c r="K136" s="12">
        <v>254</v>
      </c>
      <c r="L136" s="12">
        <v>259</v>
      </c>
      <c r="M136" s="12">
        <v>255</v>
      </c>
      <c r="N136" s="12">
        <v>245</v>
      </c>
      <c r="O136" s="12">
        <v>257</v>
      </c>
      <c r="P136" s="12">
        <v>271</v>
      </c>
      <c r="Q136" s="12">
        <v>284.52999999999997</v>
      </c>
      <c r="R136" s="12">
        <v>276</v>
      </c>
      <c r="S136" s="12">
        <v>268.51</v>
      </c>
      <c r="T136" s="12">
        <v>284</v>
      </c>
      <c r="U136" s="12">
        <v>279.98</v>
      </c>
      <c r="V136" s="12">
        <v>273.88</v>
      </c>
      <c r="W136" s="12">
        <v>278.16000000000003</v>
      </c>
    </row>
    <row r="137" spans="1:23" s="13" customFormat="1" thickBot="1" x14ac:dyDescent="0.35">
      <c r="A137" s="9">
        <v>6005</v>
      </c>
      <c r="B137" s="10" t="s">
        <v>146</v>
      </c>
      <c r="C137" s="11">
        <v>308</v>
      </c>
      <c r="D137" s="11">
        <v>300.88</v>
      </c>
      <c r="E137" s="11">
        <v>300</v>
      </c>
      <c r="F137" s="11">
        <v>295</v>
      </c>
      <c r="G137" s="11">
        <v>299</v>
      </c>
      <c r="H137" s="11">
        <v>304</v>
      </c>
      <c r="I137" s="12">
        <v>327</v>
      </c>
      <c r="J137" s="12">
        <v>327</v>
      </c>
      <c r="K137" s="12">
        <v>317.43</v>
      </c>
      <c r="L137" s="12">
        <v>307</v>
      </c>
      <c r="M137" s="12">
        <v>308</v>
      </c>
      <c r="N137" s="12">
        <v>319</v>
      </c>
      <c r="O137" s="12">
        <v>313</v>
      </c>
      <c r="P137" s="12">
        <v>310</v>
      </c>
      <c r="Q137" s="12">
        <v>312.69</v>
      </c>
      <c r="R137" s="12">
        <v>314.88</v>
      </c>
      <c r="S137" s="12">
        <v>315.29000000000002</v>
      </c>
      <c r="T137" s="12">
        <v>313.57</v>
      </c>
      <c r="U137" s="12">
        <v>312</v>
      </c>
      <c r="V137" s="12">
        <v>313</v>
      </c>
      <c r="W137" s="12">
        <v>311</v>
      </c>
    </row>
    <row r="138" spans="1:23" s="13" customFormat="1" thickBot="1" x14ac:dyDescent="0.35">
      <c r="A138" s="9">
        <v>14004</v>
      </c>
      <c r="B138" s="10" t="s">
        <v>147</v>
      </c>
      <c r="C138" s="11">
        <v>3855.98</v>
      </c>
      <c r="D138" s="11">
        <v>3750.15</v>
      </c>
      <c r="E138" s="11">
        <v>3738.5</v>
      </c>
      <c r="F138" s="11">
        <v>3802.19</v>
      </c>
      <c r="G138" s="11">
        <v>3744.32</v>
      </c>
      <c r="H138" s="11">
        <v>3762.26</v>
      </c>
      <c r="I138" s="12">
        <v>3805.29</v>
      </c>
      <c r="J138" s="12">
        <v>3863.45</v>
      </c>
      <c r="K138" s="12">
        <v>3857.12</v>
      </c>
      <c r="L138" s="12">
        <v>3913.23</v>
      </c>
      <c r="M138" s="12">
        <f>3968.17-1</f>
        <v>3967.17</v>
      </c>
      <c r="N138" s="12">
        <v>3950.12</v>
      </c>
      <c r="O138" s="12">
        <v>3930.72</v>
      </c>
      <c r="P138" s="12">
        <v>3927.97</v>
      </c>
      <c r="Q138" s="12">
        <v>3858.69</v>
      </c>
      <c r="R138" s="12">
        <v>3867.9</v>
      </c>
      <c r="S138" s="12">
        <v>3835.73</v>
      </c>
      <c r="T138" s="12">
        <v>3734.21</v>
      </c>
      <c r="U138" s="12">
        <v>3640.52</v>
      </c>
      <c r="V138" s="12">
        <v>3551.34</v>
      </c>
      <c r="W138" s="12">
        <v>3387.89</v>
      </c>
    </row>
    <row r="139" spans="1:23" s="13" customFormat="1" thickBot="1" x14ac:dyDescent="0.35">
      <c r="A139" s="9">
        <v>18003</v>
      </c>
      <c r="B139" s="10" t="s">
        <v>148</v>
      </c>
      <c r="C139" s="11">
        <v>183.5</v>
      </c>
      <c r="D139" s="11">
        <v>180</v>
      </c>
      <c r="E139" s="11">
        <v>191</v>
      </c>
      <c r="F139" s="11">
        <v>173</v>
      </c>
      <c r="G139" s="11">
        <v>175</v>
      </c>
      <c r="H139" s="11">
        <v>170</v>
      </c>
      <c r="I139" s="12">
        <v>168</v>
      </c>
      <c r="J139" s="12">
        <v>159</v>
      </c>
      <c r="K139" s="12">
        <v>160</v>
      </c>
      <c r="L139" s="12">
        <v>156</v>
      </c>
      <c r="M139" s="12">
        <v>173</v>
      </c>
      <c r="N139" s="12">
        <v>169</v>
      </c>
      <c r="O139" s="12">
        <v>169</v>
      </c>
      <c r="P139" s="12">
        <v>170</v>
      </c>
      <c r="Q139" s="12">
        <v>173</v>
      </c>
      <c r="R139" s="12">
        <v>184</v>
      </c>
      <c r="S139" s="12">
        <v>175</v>
      </c>
      <c r="T139" s="12">
        <v>174</v>
      </c>
      <c r="U139" s="12">
        <v>163</v>
      </c>
      <c r="V139" s="12">
        <v>168</v>
      </c>
      <c r="W139" s="12">
        <v>157.13999999999999</v>
      </c>
    </row>
    <row r="140" spans="1:23" s="13" customFormat="1" thickBot="1" x14ac:dyDescent="0.35">
      <c r="A140" s="9">
        <v>14005</v>
      </c>
      <c r="B140" s="10" t="s">
        <v>149</v>
      </c>
      <c r="C140" s="11">
        <v>149</v>
      </c>
      <c r="D140" s="11">
        <v>148</v>
      </c>
      <c r="E140" s="11">
        <v>142</v>
      </c>
      <c r="F140" s="11">
        <v>230</v>
      </c>
      <c r="G140" s="11">
        <v>231</v>
      </c>
      <c r="H140" s="11">
        <v>197</v>
      </c>
      <c r="I140" s="12">
        <v>197</v>
      </c>
      <c r="J140" s="12">
        <v>191</v>
      </c>
      <c r="K140" s="12">
        <v>215</v>
      </c>
      <c r="L140" s="12">
        <v>212</v>
      </c>
      <c r="M140" s="12">
        <v>238</v>
      </c>
      <c r="N140" s="12">
        <v>247</v>
      </c>
      <c r="O140" s="12">
        <v>246</v>
      </c>
      <c r="P140" s="12">
        <v>235</v>
      </c>
      <c r="Q140" s="12">
        <v>252</v>
      </c>
      <c r="R140" s="12">
        <v>253</v>
      </c>
      <c r="S140" s="12">
        <v>257</v>
      </c>
      <c r="T140" s="12">
        <v>254</v>
      </c>
      <c r="U140" s="12">
        <v>256</v>
      </c>
      <c r="V140" s="12">
        <v>263</v>
      </c>
      <c r="W140" s="12">
        <v>271</v>
      </c>
    </row>
    <row r="141" spans="1:23" s="13" customFormat="1" thickBot="1" x14ac:dyDescent="0.35">
      <c r="A141" s="9">
        <v>18005</v>
      </c>
      <c r="B141" s="10" t="s">
        <v>150</v>
      </c>
      <c r="C141" s="11"/>
      <c r="D141" s="11"/>
      <c r="E141" s="11"/>
      <c r="F141" s="11"/>
      <c r="G141" s="11"/>
      <c r="H141" s="11">
        <v>543</v>
      </c>
      <c r="I141" s="12">
        <v>524</v>
      </c>
      <c r="J141" s="12">
        <v>540</v>
      </c>
      <c r="K141" s="12">
        <v>535</v>
      </c>
      <c r="L141" s="12">
        <v>508</v>
      </c>
      <c r="M141" s="12">
        <v>513</v>
      </c>
      <c r="N141" s="12">
        <v>558</v>
      </c>
      <c r="O141" s="12">
        <v>537</v>
      </c>
      <c r="P141" s="12">
        <v>542</v>
      </c>
      <c r="Q141" s="12">
        <v>528</v>
      </c>
      <c r="R141" s="12">
        <v>504</v>
      </c>
      <c r="S141" s="12">
        <v>534</v>
      </c>
      <c r="T141" s="12">
        <v>527</v>
      </c>
      <c r="U141" s="12">
        <v>532.35</v>
      </c>
      <c r="V141" s="12">
        <v>540</v>
      </c>
      <c r="W141" s="12">
        <v>541</v>
      </c>
    </row>
    <row r="142" spans="1:23" s="13" customFormat="1" thickBot="1" x14ac:dyDescent="0.35">
      <c r="A142" s="9">
        <v>36002</v>
      </c>
      <c r="B142" s="10" t="s">
        <v>151</v>
      </c>
      <c r="C142" s="11">
        <v>297</v>
      </c>
      <c r="D142" s="11">
        <v>296</v>
      </c>
      <c r="E142" s="11">
        <v>272.2</v>
      </c>
      <c r="F142" s="11">
        <v>287</v>
      </c>
      <c r="G142" s="11">
        <v>297</v>
      </c>
      <c r="H142" s="11">
        <v>291</v>
      </c>
      <c r="I142" s="12">
        <v>274</v>
      </c>
      <c r="J142" s="12">
        <v>281</v>
      </c>
      <c r="K142" s="12">
        <v>281</v>
      </c>
      <c r="L142" s="12">
        <v>319</v>
      </c>
      <c r="M142" s="12">
        <v>339</v>
      </c>
      <c r="N142" s="12">
        <v>328</v>
      </c>
      <c r="O142" s="12">
        <v>332</v>
      </c>
      <c r="P142" s="12">
        <v>312.18</v>
      </c>
      <c r="Q142" s="12">
        <v>321.2</v>
      </c>
      <c r="R142" s="12">
        <v>376.2</v>
      </c>
      <c r="S142" s="12">
        <v>370.6</v>
      </c>
      <c r="T142" s="12">
        <v>402</v>
      </c>
      <c r="U142" s="12">
        <v>413.6</v>
      </c>
      <c r="V142" s="12">
        <v>447.48</v>
      </c>
      <c r="W142" s="12">
        <v>492.21</v>
      </c>
    </row>
    <row r="143" spans="1:23" s="13" customFormat="1" thickBot="1" x14ac:dyDescent="0.35">
      <c r="A143" s="9">
        <v>49007</v>
      </c>
      <c r="B143" s="10" t="s">
        <v>152</v>
      </c>
      <c r="C143" s="11">
        <v>1150.33</v>
      </c>
      <c r="D143" s="11">
        <v>1147.1300000000001</v>
      </c>
      <c r="E143" s="11">
        <v>1183.6300000000001</v>
      </c>
      <c r="F143" s="11">
        <v>1190.98</v>
      </c>
      <c r="G143" s="11">
        <v>1295.01</v>
      </c>
      <c r="H143" s="11">
        <v>1325.6</v>
      </c>
      <c r="I143" s="12">
        <v>1305.42</v>
      </c>
      <c r="J143" s="12">
        <v>1302.32</v>
      </c>
      <c r="K143" s="12">
        <v>1372.72</v>
      </c>
      <c r="L143" s="12">
        <v>1340.93</v>
      </c>
      <c r="M143" s="12">
        <v>1375.93</v>
      </c>
      <c r="N143" s="12">
        <v>1372.56</v>
      </c>
      <c r="O143" s="12">
        <v>1364.2</v>
      </c>
      <c r="P143" s="12">
        <v>1410.25</v>
      </c>
      <c r="Q143" s="12">
        <v>1379.4</v>
      </c>
      <c r="R143" s="12">
        <v>1384</v>
      </c>
      <c r="S143" s="12">
        <v>1429</v>
      </c>
      <c r="T143" s="12">
        <v>1428.13</v>
      </c>
      <c r="U143" s="12">
        <v>1422.39</v>
      </c>
      <c r="V143" s="12">
        <v>1431.08</v>
      </c>
      <c r="W143" s="12">
        <v>1397.12</v>
      </c>
    </row>
    <row r="144" spans="1:23" s="13" customFormat="1" thickBot="1" x14ac:dyDescent="0.35">
      <c r="A144" s="9">
        <v>1003</v>
      </c>
      <c r="B144" s="10" t="s">
        <v>153</v>
      </c>
      <c r="C144" s="11">
        <v>164</v>
      </c>
      <c r="D144" s="11">
        <v>153</v>
      </c>
      <c r="E144" s="11">
        <v>155</v>
      </c>
      <c r="F144" s="11">
        <v>136</v>
      </c>
      <c r="G144" s="11">
        <v>131</v>
      </c>
      <c r="H144" s="11">
        <v>124</v>
      </c>
      <c r="I144" s="12">
        <v>123</v>
      </c>
      <c r="J144" s="12">
        <v>114</v>
      </c>
      <c r="K144" s="12">
        <v>114</v>
      </c>
      <c r="L144" s="12">
        <v>116</v>
      </c>
      <c r="M144" s="12">
        <v>110</v>
      </c>
      <c r="N144" s="12">
        <v>110</v>
      </c>
      <c r="O144" s="12">
        <v>116</v>
      </c>
      <c r="P144" s="12">
        <v>119</v>
      </c>
      <c r="Q144" s="12">
        <v>125</v>
      </c>
      <c r="R144" s="12">
        <v>119</v>
      </c>
      <c r="S144" s="12">
        <v>132</v>
      </c>
      <c r="T144" s="12">
        <v>122</v>
      </c>
      <c r="U144" s="12">
        <v>117</v>
      </c>
      <c r="V144" s="12">
        <v>120</v>
      </c>
      <c r="W144" s="12">
        <v>113</v>
      </c>
    </row>
    <row r="145" spans="1:23" s="13" customFormat="1" thickBot="1" x14ac:dyDescent="0.35">
      <c r="A145" s="9">
        <v>47001</v>
      </c>
      <c r="B145" s="10" t="s">
        <v>154</v>
      </c>
      <c r="C145" s="11">
        <v>379.96</v>
      </c>
      <c r="D145" s="11">
        <v>355.89</v>
      </c>
      <c r="E145" s="11">
        <v>347</v>
      </c>
      <c r="F145" s="11">
        <v>347</v>
      </c>
      <c r="G145" s="11">
        <v>389</v>
      </c>
      <c r="H145" s="11">
        <v>370</v>
      </c>
      <c r="I145" s="12">
        <v>403</v>
      </c>
      <c r="J145" s="12">
        <v>425</v>
      </c>
      <c r="K145" s="12">
        <v>408.49</v>
      </c>
      <c r="L145" s="12">
        <v>397</v>
      </c>
      <c r="M145" s="12">
        <v>400</v>
      </c>
      <c r="N145" s="12">
        <v>418</v>
      </c>
      <c r="O145" s="12">
        <v>404</v>
      </c>
      <c r="P145" s="12">
        <v>412</v>
      </c>
      <c r="Q145" s="12">
        <v>381</v>
      </c>
      <c r="R145" s="12">
        <v>383</v>
      </c>
      <c r="S145" s="12">
        <v>384</v>
      </c>
      <c r="T145" s="12">
        <v>401</v>
      </c>
      <c r="U145" s="12">
        <v>402</v>
      </c>
      <c r="V145" s="12">
        <v>402</v>
      </c>
      <c r="W145" s="12">
        <v>380</v>
      </c>
    </row>
    <row r="146" spans="1:23" s="13" customFormat="1" thickBot="1" x14ac:dyDescent="0.35">
      <c r="A146" s="9">
        <v>12003</v>
      </c>
      <c r="B146" s="10" t="s">
        <v>155</v>
      </c>
      <c r="C146" s="11">
        <v>198.3</v>
      </c>
      <c r="D146" s="11">
        <v>199</v>
      </c>
      <c r="E146" s="11">
        <v>205.6</v>
      </c>
      <c r="F146" s="11">
        <v>194</v>
      </c>
      <c r="G146" s="11">
        <v>188.3</v>
      </c>
      <c r="H146" s="11">
        <v>202</v>
      </c>
      <c r="I146" s="12">
        <v>185</v>
      </c>
      <c r="J146" s="12">
        <v>224</v>
      </c>
      <c r="K146" s="12">
        <v>227</v>
      </c>
      <c r="L146" s="12">
        <v>208</v>
      </c>
      <c r="M146" s="12">
        <v>214</v>
      </c>
      <c r="N146" s="12">
        <v>222</v>
      </c>
      <c r="O146" s="12">
        <v>237</v>
      </c>
      <c r="P146" s="12">
        <v>249</v>
      </c>
      <c r="Q146" s="12">
        <v>269</v>
      </c>
      <c r="R146" s="12">
        <v>279</v>
      </c>
      <c r="S146" s="12">
        <v>282</v>
      </c>
      <c r="T146" s="12">
        <v>302</v>
      </c>
      <c r="U146" s="12">
        <v>317</v>
      </c>
      <c r="V146" s="12">
        <v>329</v>
      </c>
      <c r="W146" s="12">
        <v>340</v>
      </c>
    </row>
    <row r="147" spans="1:23" s="13" customFormat="1" thickBot="1" x14ac:dyDescent="0.35">
      <c r="A147" s="9">
        <v>54007</v>
      </c>
      <c r="B147" s="10" t="s">
        <v>156</v>
      </c>
      <c r="C147" s="11">
        <v>254</v>
      </c>
      <c r="D147" s="11">
        <v>252</v>
      </c>
      <c r="E147" s="11">
        <v>246</v>
      </c>
      <c r="F147" s="11">
        <v>241</v>
      </c>
      <c r="G147" s="11">
        <v>244</v>
      </c>
      <c r="H147" s="11">
        <v>239</v>
      </c>
      <c r="I147" s="12">
        <v>222</v>
      </c>
      <c r="J147" s="12">
        <v>213</v>
      </c>
      <c r="K147" s="12">
        <v>207</v>
      </c>
      <c r="L147" s="12">
        <v>211</v>
      </c>
      <c r="M147" s="12">
        <v>197</v>
      </c>
      <c r="N147" s="12">
        <v>200</v>
      </c>
      <c r="O147" s="12">
        <v>222</v>
      </c>
      <c r="P147" s="12">
        <v>223</v>
      </c>
      <c r="Q147" s="12">
        <v>227</v>
      </c>
      <c r="R147" s="12">
        <v>218</v>
      </c>
      <c r="S147" s="12">
        <v>214</v>
      </c>
      <c r="T147" s="12">
        <v>208</v>
      </c>
      <c r="U147" s="12">
        <v>217</v>
      </c>
      <c r="V147" s="12">
        <v>221.43</v>
      </c>
      <c r="W147" s="12">
        <v>219.78</v>
      </c>
    </row>
    <row r="148" spans="1:23" s="13" customFormat="1" thickBot="1" x14ac:dyDescent="0.35">
      <c r="A148" s="9">
        <v>59002</v>
      </c>
      <c r="B148" s="10" t="s">
        <v>157</v>
      </c>
      <c r="C148" s="11">
        <v>853</v>
      </c>
      <c r="D148" s="11">
        <v>787</v>
      </c>
      <c r="E148" s="11">
        <v>791</v>
      </c>
      <c r="F148" s="11">
        <v>735</v>
      </c>
      <c r="G148" s="11">
        <v>695</v>
      </c>
      <c r="H148" s="11">
        <v>682</v>
      </c>
      <c r="I148" s="12">
        <v>674.5</v>
      </c>
      <c r="J148" s="12">
        <v>682</v>
      </c>
      <c r="K148" s="12">
        <v>676</v>
      </c>
      <c r="L148" s="12">
        <v>684</v>
      </c>
      <c r="M148" s="12">
        <v>721</v>
      </c>
      <c r="N148" s="12">
        <v>708</v>
      </c>
      <c r="O148" s="12">
        <v>723</v>
      </c>
      <c r="P148" s="12">
        <v>710</v>
      </c>
      <c r="Q148" s="12">
        <v>704</v>
      </c>
      <c r="R148" s="12">
        <v>711</v>
      </c>
      <c r="S148" s="12">
        <v>715</v>
      </c>
      <c r="T148" s="12">
        <v>763</v>
      </c>
      <c r="U148" s="12">
        <v>782</v>
      </c>
      <c r="V148" s="12">
        <v>784</v>
      </c>
      <c r="W148" s="12">
        <v>760</v>
      </c>
    </row>
    <row r="149" spans="1:23" s="13" customFormat="1" thickBot="1" x14ac:dyDescent="0.35">
      <c r="A149" s="9">
        <v>2006</v>
      </c>
      <c r="B149" s="10" t="s">
        <v>158</v>
      </c>
      <c r="C149" s="11">
        <v>225</v>
      </c>
      <c r="D149" s="11">
        <v>217.25</v>
      </c>
      <c r="E149" s="11">
        <v>211</v>
      </c>
      <c r="F149" s="11">
        <v>248</v>
      </c>
      <c r="G149" s="11">
        <v>267</v>
      </c>
      <c r="H149" s="11">
        <v>285</v>
      </c>
      <c r="I149" s="12">
        <v>302</v>
      </c>
      <c r="J149" s="12">
        <v>303</v>
      </c>
      <c r="K149" s="12">
        <v>330</v>
      </c>
      <c r="L149" s="12">
        <v>350</v>
      </c>
      <c r="M149" s="12">
        <v>349</v>
      </c>
      <c r="N149" s="12">
        <v>357</v>
      </c>
      <c r="O149" s="12">
        <v>362</v>
      </c>
      <c r="P149" s="12">
        <v>346</v>
      </c>
      <c r="Q149" s="12">
        <v>358</v>
      </c>
      <c r="R149" s="12">
        <v>353</v>
      </c>
      <c r="S149" s="12">
        <v>340</v>
      </c>
      <c r="T149" s="12">
        <v>339</v>
      </c>
      <c r="U149" s="12">
        <v>303</v>
      </c>
      <c r="V149" s="12">
        <v>301</v>
      </c>
      <c r="W149" s="12">
        <v>289</v>
      </c>
    </row>
    <row r="150" spans="1:23" s="13" customFormat="1" thickBot="1" x14ac:dyDescent="0.35">
      <c r="A150" s="9">
        <v>55004</v>
      </c>
      <c r="B150" s="10" t="s">
        <v>159</v>
      </c>
      <c r="C150" s="11">
        <v>170</v>
      </c>
      <c r="D150" s="11">
        <v>175</v>
      </c>
      <c r="E150" s="11">
        <v>174</v>
      </c>
      <c r="F150" s="11">
        <v>180</v>
      </c>
      <c r="G150" s="11">
        <v>180</v>
      </c>
      <c r="H150" s="11">
        <v>175</v>
      </c>
      <c r="I150" s="12">
        <v>183</v>
      </c>
      <c r="J150" s="12">
        <v>186.13</v>
      </c>
      <c r="K150" s="12">
        <v>222</v>
      </c>
      <c r="L150" s="12">
        <v>212</v>
      </c>
      <c r="M150" s="12">
        <v>204</v>
      </c>
      <c r="N150" s="12">
        <v>218</v>
      </c>
      <c r="O150" s="12">
        <v>233</v>
      </c>
      <c r="P150" s="12">
        <v>245</v>
      </c>
      <c r="Q150" s="12">
        <v>243</v>
      </c>
      <c r="R150" s="12">
        <v>251</v>
      </c>
      <c r="S150" s="12">
        <v>258</v>
      </c>
      <c r="T150" s="12">
        <v>256</v>
      </c>
      <c r="U150" s="12">
        <v>249.25</v>
      </c>
      <c r="V150" s="12">
        <v>252</v>
      </c>
      <c r="W150" s="12">
        <v>231.3</v>
      </c>
    </row>
    <row r="151" spans="1:23" s="13" customFormat="1" thickBot="1" x14ac:dyDescent="0.35">
      <c r="A151" s="9">
        <v>63003</v>
      </c>
      <c r="B151" s="10" t="s">
        <v>160</v>
      </c>
      <c r="C151" s="11">
        <v>3003.38</v>
      </c>
      <c r="D151" s="11">
        <v>2960.36</v>
      </c>
      <c r="E151" s="11">
        <v>2926.02</v>
      </c>
      <c r="F151" s="11">
        <v>2824.87</v>
      </c>
      <c r="G151" s="11">
        <v>2792.43</v>
      </c>
      <c r="H151" s="11">
        <v>2750.05</v>
      </c>
      <c r="I151" s="12">
        <v>2666.06</v>
      </c>
      <c r="J151" s="12">
        <v>2690.56</v>
      </c>
      <c r="K151" s="12">
        <v>2682.41</v>
      </c>
      <c r="L151" s="12">
        <v>2685.36</v>
      </c>
      <c r="M151" s="12">
        <v>2709.67</v>
      </c>
      <c r="N151" s="12">
        <v>2717.19</v>
      </c>
      <c r="O151" s="12">
        <v>2723.12</v>
      </c>
      <c r="P151" s="12">
        <v>2775.69</v>
      </c>
      <c r="Q151" s="12">
        <v>2769.5</v>
      </c>
      <c r="R151" s="12">
        <v>2808.99</v>
      </c>
      <c r="S151" s="12">
        <v>2821.06</v>
      </c>
      <c r="T151" s="12">
        <v>2862.43</v>
      </c>
      <c r="U151" s="12">
        <v>2908.87</v>
      </c>
      <c r="V151" s="12">
        <v>2841.58</v>
      </c>
      <c r="W151" s="12">
        <v>2783.05</v>
      </c>
    </row>
    <row r="152" spans="1:23" ht="8.25" customHeight="1" thickBot="1" x14ac:dyDescent="0.35">
      <c r="A152" s="14"/>
      <c r="B152" s="15"/>
      <c r="C152" s="16"/>
      <c r="D152" s="16"/>
      <c r="E152" s="16"/>
      <c r="F152" s="16"/>
      <c r="G152" s="16"/>
      <c r="H152" s="17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1:23" s="13" customFormat="1" hidden="1" thickBot="1" x14ac:dyDescent="0.35">
      <c r="A153" s="18">
        <v>10002</v>
      </c>
      <c r="B153" s="19" t="s">
        <v>161</v>
      </c>
      <c r="C153" s="12">
        <v>78</v>
      </c>
      <c r="D153" s="12">
        <v>71</v>
      </c>
      <c r="E153" s="12">
        <v>54</v>
      </c>
      <c r="F153" s="12" t="s">
        <v>26</v>
      </c>
      <c r="G153" s="12" t="s">
        <v>26</v>
      </c>
      <c r="H153" s="11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s="13" customFormat="1" hidden="1" thickBot="1" x14ac:dyDescent="0.35">
      <c r="A154" s="18">
        <v>11002</v>
      </c>
      <c r="B154" s="19" t="s">
        <v>162</v>
      </c>
      <c r="C154" s="12">
        <v>87</v>
      </c>
      <c r="D154" s="12">
        <v>75</v>
      </c>
      <c r="E154" s="12"/>
      <c r="F154" s="12" t="s">
        <v>26</v>
      </c>
      <c r="G154" s="12"/>
      <c r="H154" s="11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s="13" customFormat="1" hidden="1" thickBot="1" x14ac:dyDescent="0.35">
      <c r="A155" s="18">
        <v>11003</v>
      </c>
      <c r="B155" s="19" t="s">
        <v>163</v>
      </c>
      <c r="C155" s="12">
        <v>428.35</v>
      </c>
      <c r="D155" s="12">
        <v>428.05</v>
      </c>
      <c r="E155" s="12"/>
      <c r="F155" s="12" t="s">
        <v>26</v>
      </c>
      <c r="G155" s="12"/>
      <c r="H155" s="11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s="13" customFormat="1" hidden="1" thickBot="1" x14ac:dyDescent="0.35">
      <c r="A156" s="18">
        <v>13002</v>
      </c>
      <c r="B156" s="19" t="s">
        <v>164</v>
      </c>
      <c r="C156" s="12">
        <v>146</v>
      </c>
      <c r="D156" s="12">
        <v>135</v>
      </c>
      <c r="E156" s="12"/>
      <c r="F156" s="12" t="s">
        <v>26</v>
      </c>
      <c r="G156" s="12"/>
      <c r="H156" s="11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s="13" customFormat="1" hidden="1" thickBot="1" x14ac:dyDescent="0.35">
      <c r="A157" s="18">
        <v>14003</v>
      </c>
      <c r="B157" s="19" t="s">
        <v>165</v>
      </c>
      <c r="C157" s="12">
        <v>110</v>
      </c>
      <c r="D157" s="12">
        <v>100</v>
      </c>
      <c r="E157" s="12">
        <v>87</v>
      </c>
      <c r="F157" s="12" t="s">
        <v>26</v>
      </c>
      <c r="G157" s="12"/>
      <c r="H157" s="11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s="13" customFormat="1" hidden="1" thickBot="1" x14ac:dyDescent="0.35">
      <c r="A158" s="18">
        <v>18002</v>
      </c>
      <c r="B158" s="19" t="s">
        <v>166</v>
      </c>
      <c r="C158" s="12">
        <v>134</v>
      </c>
      <c r="D158" s="12">
        <v>130.5</v>
      </c>
      <c r="E158" s="12">
        <v>127</v>
      </c>
      <c r="F158" s="12">
        <v>117</v>
      </c>
      <c r="G158" s="12">
        <v>67</v>
      </c>
      <c r="H158" s="11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s="13" customFormat="1" hidden="1" thickBot="1" x14ac:dyDescent="0.35">
      <c r="A159" s="18">
        <v>18004</v>
      </c>
      <c r="B159" s="19" t="s">
        <v>167</v>
      </c>
      <c r="C159" s="12">
        <v>498</v>
      </c>
      <c r="D159" s="12">
        <v>476</v>
      </c>
      <c r="E159" s="12">
        <v>461</v>
      </c>
      <c r="F159" s="12">
        <v>468</v>
      </c>
      <c r="G159" s="12">
        <v>487</v>
      </c>
      <c r="H159" s="11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s="13" customFormat="1" hidden="1" thickBot="1" x14ac:dyDescent="0.35">
      <c r="A160" s="18">
        <v>20002</v>
      </c>
      <c r="B160" s="19" t="s">
        <v>168</v>
      </c>
      <c r="C160" s="12">
        <v>86</v>
      </c>
      <c r="D160" s="12">
        <v>79.5</v>
      </c>
      <c r="E160" s="12">
        <v>75</v>
      </c>
      <c r="F160" s="12">
        <v>61</v>
      </c>
      <c r="G160" s="12"/>
      <c r="H160" s="11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s="13" customFormat="1" hidden="1" thickBot="1" x14ac:dyDescent="0.35">
      <c r="A161" s="18">
        <v>24003</v>
      </c>
      <c r="B161" s="19" t="s">
        <v>169</v>
      </c>
      <c r="C161" s="12">
        <v>342</v>
      </c>
      <c r="D161" s="12">
        <v>331</v>
      </c>
      <c r="E161" s="12">
        <v>333</v>
      </c>
      <c r="F161" s="12" t="s">
        <v>26</v>
      </c>
      <c r="G161" s="12"/>
      <c r="H161" s="11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s="13" customFormat="1" hidden="1" thickBot="1" x14ac:dyDescent="0.35">
      <c r="A162" s="9">
        <v>25001</v>
      </c>
      <c r="B162" s="10" t="s">
        <v>22</v>
      </c>
      <c r="C162" s="11">
        <v>113.3</v>
      </c>
      <c r="D162" s="11">
        <v>121.2</v>
      </c>
      <c r="E162" s="11">
        <v>112</v>
      </c>
      <c r="F162" s="11">
        <v>120</v>
      </c>
      <c r="G162" s="11">
        <v>117</v>
      </c>
      <c r="H162" s="11">
        <v>119</v>
      </c>
      <c r="I162" s="12">
        <v>121</v>
      </c>
      <c r="J162" s="12">
        <v>103</v>
      </c>
      <c r="K162" s="12">
        <v>106.2</v>
      </c>
      <c r="L162" s="12">
        <v>95</v>
      </c>
      <c r="M162" s="12">
        <v>91</v>
      </c>
      <c r="N162" s="12">
        <v>96</v>
      </c>
      <c r="O162" s="12">
        <v>90</v>
      </c>
      <c r="P162" s="12">
        <v>91</v>
      </c>
      <c r="Q162" s="12">
        <v>89</v>
      </c>
      <c r="R162" s="12">
        <v>70</v>
      </c>
      <c r="S162" s="12">
        <v>86</v>
      </c>
      <c r="T162" s="12">
        <v>74</v>
      </c>
      <c r="U162" s="12">
        <v>77</v>
      </c>
      <c r="V162" s="12">
        <v>72</v>
      </c>
      <c r="W162" s="12"/>
    </row>
    <row r="163" spans="1:23" s="13" customFormat="1" hidden="1" thickBot="1" x14ac:dyDescent="0.35">
      <c r="A163" s="18">
        <v>25003</v>
      </c>
      <c r="B163" s="19" t="s">
        <v>170</v>
      </c>
      <c r="C163" s="11">
        <v>187</v>
      </c>
      <c r="D163" s="11">
        <v>166.5</v>
      </c>
      <c r="E163" s="11">
        <v>154.5</v>
      </c>
      <c r="F163" s="11">
        <v>133.25</v>
      </c>
      <c r="G163" s="11">
        <v>142</v>
      </c>
      <c r="H163" s="11">
        <v>140</v>
      </c>
      <c r="I163" s="12">
        <v>130.4</v>
      </c>
      <c r="J163" s="12">
        <v>126</v>
      </c>
      <c r="K163" s="12">
        <v>108</v>
      </c>
      <c r="L163" s="12">
        <v>83</v>
      </c>
      <c r="M163" s="12">
        <v>69</v>
      </c>
      <c r="N163" s="12">
        <v>61</v>
      </c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s="13" customFormat="1" hidden="1" thickBot="1" x14ac:dyDescent="0.35">
      <c r="A164" s="18">
        <v>27002</v>
      </c>
      <c r="B164" s="19" t="s">
        <v>171</v>
      </c>
      <c r="C164" s="12">
        <v>56</v>
      </c>
      <c r="D164" s="12">
        <v>39</v>
      </c>
      <c r="E164" s="12"/>
      <c r="F164" s="12" t="s">
        <v>26</v>
      </c>
      <c r="G164" s="12"/>
      <c r="H164" s="11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s="13" customFormat="1" hidden="1" thickBot="1" x14ac:dyDescent="0.35">
      <c r="A165" s="18">
        <v>29002</v>
      </c>
      <c r="B165" s="19" t="s">
        <v>172</v>
      </c>
      <c r="C165" s="12">
        <v>19</v>
      </c>
      <c r="D165" s="12">
        <v>22</v>
      </c>
      <c r="E165" s="12">
        <v>10</v>
      </c>
      <c r="F165" s="12" t="s">
        <v>26</v>
      </c>
      <c r="G165" s="12"/>
      <c r="H165" s="11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s="13" customFormat="1" hidden="1" thickBot="1" x14ac:dyDescent="0.35">
      <c r="A166" s="18">
        <v>29003</v>
      </c>
      <c r="B166" s="19" t="s">
        <v>173</v>
      </c>
      <c r="C166" s="12">
        <v>512</v>
      </c>
      <c r="D166" s="12">
        <v>498.04</v>
      </c>
      <c r="E166" s="12">
        <v>496.03</v>
      </c>
      <c r="F166" s="12" t="s">
        <v>26</v>
      </c>
      <c r="G166" s="12"/>
      <c r="H166" s="11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s="13" customFormat="1" hidden="1" thickBot="1" x14ac:dyDescent="0.35">
      <c r="A167" s="18">
        <v>30002</v>
      </c>
      <c r="B167" s="19" t="s">
        <v>174</v>
      </c>
      <c r="C167" s="12">
        <v>179</v>
      </c>
      <c r="D167" s="12">
        <v>190</v>
      </c>
      <c r="E167" s="12">
        <v>185</v>
      </c>
      <c r="F167" s="12">
        <v>181</v>
      </c>
      <c r="G167" s="12">
        <v>180.13</v>
      </c>
      <c r="H167" s="11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s="13" customFormat="1" hidden="1" thickBot="1" x14ac:dyDescent="0.35">
      <c r="A168" s="20">
        <v>32001</v>
      </c>
      <c r="B168" s="21" t="s">
        <v>175</v>
      </c>
      <c r="C168" s="12">
        <v>71</v>
      </c>
      <c r="D168" s="12">
        <v>66</v>
      </c>
      <c r="E168" s="12">
        <v>49</v>
      </c>
      <c r="F168" s="12" t="s">
        <v>26</v>
      </c>
      <c r="G168" s="12"/>
      <c r="H168" s="11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s="13" customFormat="1" hidden="1" thickBot="1" x14ac:dyDescent="0.35">
      <c r="A169" s="18">
        <v>34001</v>
      </c>
      <c r="B169" s="19" t="s">
        <v>176</v>
      </c>
      <c r="C169" s="12">
        <v>261</v>
      </c>
      <c r="D169" s="12">
        <v>268</v>
      </c>
      <c r="E169" s="12">
        <v>297</v>
      </c>
      <c r="F169" s="12" t="s">
        <v>26</v>
      </c>
      <c r="G169" s="12"/>
      <c r="H169" s="11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s="13" customFormat="1" hidden="1" thickBot="1" x14ac:dyDescent="0.35">
      <c r="A170" s="18">
        <v>35001</v>
      </c>
      <c r="B170" s="19" t="s">
        <v>177</v>
      </c>
      <c r="C170" s="12">
        <v>321</v>
      </c>
      <c r="D170" s="12">
        <v>322</v>
      </c>
      <c r="E170" s="12"/>
      <c r="F170" s="12" t="s">
        <v>26</v>
      </c>
      <c r="G170" s="12"/>
      <c r="H170" s="11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s="13" customFormat="1" hidden="1" thickBot="1" x14ac:dyDescent="0.35">
      <c r="A171" s="9">
        <v>39005</v>
      </c>
      <c r="B171" s="10" t="s">
        <v>116</v>
      </c>
      <c r="C171" s="11">
        <v>128</v>
      </c>
      <c r="D171" s="11">
        <v>121</v>
      </c>
      <c r="E171" s="11">
        <v>119</v>
      </c>
      <c r="F171" s="11">
        <v>107</v>
      </c>
      <c r="G171" s="11">
        <v>104</v>
      </c>
      <c r="H171" s="11">
        <v>125</v>
      </c>
      <c r="I171" s="12">
        <v>123</v>
      </c>
      <c r="J171" s="12">
        <v>123</v>
      </c>
      <c r="K171" s="12">
        <v>124</v>
      </c>
      <c r="L171" s="12">
        <v>133</v>
      </c>
      <c r="M171" s="12">
        <v>153</v>
      </c>
      <c r="N171" s="12">
        <v>158</v>
      </c>
      <c r="O171" s="12">
        <v>153</v>
      </c>
      <c r="P171" s="12">
        <v>170</v>
      </c>
      <c r="Q171" s="12">
        <v>164</v>
      </c>
      <c r="R171" s="12">
        <v>154</v>
      </c>
      <c r="S171" s="12">
        <v>145</v>
      </c>
      <c r="T171" s="12">
        <v>146</v>
      </c>
      <c r="U171" s="12"/>
      <c r="V171" s="12"/>
      <c r="W171" s="12"/>
    </row>
    <row r="172" spans="1:23" s="13" customFormat="1" hidden="1" thickBot="1" x14ac:dyDescent="0.35">
      <c r="A172" s="9">
        <v>39004</v>
      </c>
      <c r="B172" s="10" t="s">
        <v>125</v>
      </c>
      <c r="C172" s="11">
        <v>110</v>
      </c>
      <c r="D172" s="11">
        <v>113</v>
      </c>
      <c r="E172" s="11">
        <v>122</v>
      </c>
      <c r="F172" s="11">
        <v>128</v>
      </c>
      <c r="G172" s="11">
        <v>120</v>
      </c>
      <c r="H172" s="11">
        <v>132</v>
      </c>
      <c r="I172" s="12">
        <v>126</v>
      </c>
      <c r="J172" s="12">
        <v>144</v>
      </c>
      <c r="K172" s="12">
        <v>156</v>
      </c>
      <c r="L172" s="12">
        <v>157</v>
      </c>
      <c r="M172" s="12">
        <v>157</v>
      </c>
      <c r="N172" s="12">
        <v>163</v>
      </c>
      <c r="O172" s="12">
        <v>176</v>
      </c>
      <c r="P172" s="12">
        <v>187</v>
      </c>
      <c r="Q172" s="12">
        <v>175</v>
      </c>
      <c r="R172" s="12">
        <v>176</v>
      </c>
      <c r="S172" s="12">
        <v>189</v>
      </c>
      <c r="T172" s="12">
        <v>183</v>
      </c>
      <c r="U172" s="12"/>
      <c r="V172" s="12"/>
      <c r="W172" s="12"/>
    </row>
    <row r="173" spans="1:23" s="13" customFormat="1" hidden="1" thickBot="1" x14ac:dyDescent="0.35">
      <c r="A173" s="18">
        <v>43006</v>
      </c>
      <c r="B173" s="19" t="s">
        <v>178</v>
      </c>
      <c r="C173" s="12">
        <v>180.25</v>
      </c>
      <c r="D173" s="12">
        <v>171</v>
      </c>
      <c r="E173" s="12">
        <v>157</v>
      </c>
      <c r="F173" s="12">
        <v>148</v>
      </c>
      <c r="G173" s="12">
        <v>109</v>
      </c>
      <c r="H173" s="11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s="13" customFormat="1" hidden="1" thickBot="1" x14ac:dyDescent="0.35">
      <c r="A174" s="18">
        <v>45002</v>
      </c>
      <c r="B174" s="19" t="s">
        <v>179</v>
      </c>
      <c r="C174" s="12">
        <v>218.2</v>
      </c>
      <c r="D174" s="12">
        <v>195.2</v>
      </c>
      <c r="E174" s="12">
        <v>201</v>
      </c>
      <c r="F174" s="12">
        <v>201</v>
      </c>
      <c r="G174" s="12">
        <v>196</v>
      </c>
      <c r="H174" s="11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s="13" customFormat="1" hidden="1" thickBot="1" x14ac:dyDescent="0.35">
      <c r="A175" s="20">
        <v>47002</v>
      </c>
      <c r="B175" s="21" t="s">
        <v>180</v>
      </c>
      <c r="C175" s="12">
        <v>57</v>
      </c>
      <c r="D175" s="12">
        <v>66</v>
      </c>
      <c r="E175" s="12">
        <v>52</v>
      </c>
      <c r="F175" s="12">
        <v>47</v>
      </c>
      <c r="G175" s="12"/>
      <c r="H175" s="11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s="13" customFormat="1" hidden="1" thickBot="1" x14ac:dyDescent="0.35">
      <c r="A176" s="18">
        <v>48002</v>
      </c>
      <c r="B176" s="19" t="s">
        <v>181</v>
      </c>
      <c r="C176" s="12">
        <v>18</v>
      </c>
      <c r="D176" s="12">
        <v>15</v>
      </c>
      <c r="E176" s="12">
        <v>12</v>
      </c>
      <c r="F176" s="12">
        <v>11</v>
      </c>
      <c r="G176" s="12"/>
      <c r="H176" s="11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s="13" customFormat="1" hidden="1" thickBot="1" x14ac:dyDescent="0.35">
      <c r="A177" s="18">
        <v>52002</v>
      </c>
      <c r="B177" s="19" t="s">
        <v>182</v>
      </c>
      <c r="C177" s="12">
        <v>338</v>
      </c>
      <c r="D177" s="12">
        <v>300.18</v>
      </c>
      <c r="E177" s="12">
        <v>295.32</v>
      </c>
      <c r="F177" s="12">
        <v>282.19</v>
      </c>
      <c r="G177" s="12"/>
      <c r="H177" s="11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s="13" customFormat="1" hidden="1" thickBot="1" x14ac:dyDescent="0.35">
      <c r="A178" s="18">
        <v>52003</v>
      </c>
      <c r="B178" s="19" t="s">
        <v>183</v>
      </c>
      <c r="C178" s="12">
        <v>1</v>
      </c>
      <c r="D178" s="12">
        <v>0</v>
      </c>
      <c r="E178" s="12">
        <v>0</v>
      </c>
      <c r="F178" s="12">
        <v>0</v>
      </c>
      <c r="G178" s="12"/>
      <c r="H178" s="11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s="13" customFormat="1" hidden="1" thickBot="1" x14ac:dyDescent="0.35">
      <c r="A179" s="18">
        <v>56001</v>
      </c>
      <c r="B179" s="19" t="s">
        <v>184</v>
      </c>
      <c r="C179" s="12">
        <v>75</v>
      </c>
      <c r="D179" s="12">
        <v>61</v>
      </c>
      <c r="E179" s="12">
        <v>45</v>
      </c>
      <c r="F179" s="12">
        <v>37</v>
      </c>
      <c r="G179" s="12"/>
      <c r="H179" s="11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s="13" customFormat="1" hidden="1" thickBot="1" x14ac:dyDescent="0.35">
      <c r="A180" s="18">
        <v>59001</v>
      </c>
      <c r="B180" s="19" t="s">
        <v>185</v>
      </c>
      <c r="C180" s="12">
        <v>187</v>
      </c>
      <c r="D180" s="12">
        <v>187</v>
      </c>
      <c r="E180" s="12">
        <v>186</v>
      </c>
      <c r="F180" s="12">
        <v>225</v>
      </c>
      <c r="G180" s="12"/>
      <c r="H180" s="11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s="13" customFormat="1" hidden="1" thickBot="1" x14ac:dyDescent="0.35">
      <c r="A181" s="18">
        <v>60002</v>
      </c>
      <c r="B181" s="19" t="s">
        <v>186</v>
      </c>
      <c r="C181" s="11">
        <v>153</v>
      </c>
      <c r="D181" s="11">
        <v>161</v>
      </c>
      <c r="E181" s="11">
        <v>160</v>
      </c>
      <c r="F181" s="11">
        <v>148</v>
      </c>
      <c r="G181" s="11">
        <v>141</v>
      </c>
      <c r="H181" s="11">
        <v>117.5</v>
      </c>
      <c r="I181" s="12">
        <v>102.81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s="13" customFormat="1" hidden="1" thickBot="1" x14ac:dyDescent="0.35">
      <c r="A182" s="18">
        <v>60005</v>
      </c>
      <c r="B182" s="19" t="s">
        <v>187</v>
      </c>
      <c r="C182" s="11">
        <v>272.76</v>
      </c>
      <c r="D182" s="11">
        <v>251.76</v>
      </c>
      <c r="E182" s="11">
        <v>257.13</v>
      </c>
      <c r="F182" s="11">
        <v>258</v>
      </c>
      <c r="G182" s="11">
        <v>264</v>
      </c>
      <c r="H182" s="11">
        <v>252</v>
      </c>
      <c r="I182" s="12">
        <v>277</v>
      </c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s="13" customFormat="1" hidden="1" thickBot="1" x14ac:dyDescent="0.35">
      <c r="A183" s="18">
        <v>61004</v>
      </c>
      <c r="B183" s="19" t="s">
        <v>188</v>
      </c>
      <c r="C183" s="12">
        <v>67</v>
      </c>
      <c r="D183" s="12">
        <v>61</v>
      </c>
      <c r="E183" s="12">
        <v>50</v>
      </c>
      <c r="F183" s="12">
        <v>56</v>
      </c>
      <c r="G183" s="12">
        <v>52</v>
      </c>
      <c r="H183" s="11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s="13" customFormat="1" hidden="1" thickBot="1" x14ac:dyDescent="0.35">
      <c r="A184" s="18">
        <v>61005</v>
      </c>
      <c r="B184" s="19" t="s">
        <v>189</v>
      </c>
      <c r="C184" s="12">
        <v>22</v>
      </c>
      <c r="D184" s="12">
        <v>17</v>
      </c>
      <c r="E184" s="12">
        <v>13</v>
      </c>
      <c r="F184" s="12">
        <v>16</v>
      </c>
      <c r="G184" s="12">
        <v>15</v>
      </c>
      <c r="H184" s="11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s="13" customFormat="1" hidden="1" thickBot="1" x14ac:dyDescent="0.35">
      <c r="A185" s="18">
        <v>62003</v>
      </c>
      <c r="B185" s="19" t="s">
        <v>190</v>
      </c>
      <c r="C185" s="12">
        <v>615</v>
      </c>
      <c r="D185" s="12">
        <v>581</v>
      </c>
      <c r="E185" s="12">
        <v>574.71</v>
      </c>
      <c r="F185" s="12"/>
      <c r="G185" s="12"/>
      <c r="H185" s="11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s="13" customFormat="1" hidden="1" thickBot="1" x14ac:dyDescent="0.35">
      <c r="A186" s="18">
        <v>63002</v>
      </c>
      <c r="B186" s="19" t="s">
        <v>191</v>
      </c>
      <c r="C186" s="12">
        <v>189</v>
      </c>
      <c r="D186" s="12">
        <v>192</v>
      </c>
      <c r="E186" s="12"/>
      <c r="F186" s="12"/>
      <c r="G186" s="12"/>
      <c r="H186" s="11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s="13" customFormat="1" hidden="1" thickBot="1" x14ac:dyDescent="0.35">
      <c r="A187" s="18">
        <v>21002</v>
      </c>
      <c r="B187" s="19" t="s">
        <v>192</v>
      </c>
      <c r="C187" s="11">
        <v>179</v>
      </c>
      <c r="D187" s="11">
        <v>169.4</v>
      </c>
      <c r="E187" s="11">
        <v>164</v>
      </c>
      <c r="F187" s="11">
        <v>166</v>
      </c>
      <c r="G187" s="11">
        <v>171</v>
      </c>
      <c r="H187" s="11">
        <v>160</v>
      </c>
      <c r="I187" s="12">
        <v>155</v>
      </c>
      <c r="J187" s="12">
        <v>144</v>
      </c>
      <c r="K187" s="12">
        <v>143</v>
      </c>
      <c r="L187" s="12">
        <v>135</v>
      </c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s="13" customFormat="1" hidden="1" thickBot="1" x14ac:dyDescent="0.35">
      <c r="A188" s="18">
        <v>1002</v>
      </c>
      <c r="B188" s="19" t="s">
        <v>193</v>
      </c>
      <c r="C188" s="11">
        <v>143</v>
      </c>
      <c r="D188" s="11">
        <v>133</v>
      </c>
      <c r="E188" s="11">
        <v>127</v>
      </c>
      <c r="F188" s="11">
        <v>127</v>
      </c>
      <c r="G188" s="11">
        <v>126</v>
      </c>
      <c r="H188" s="11">
        <v>128</v>
      </c>
      <c r="I188" s="12">
        <v>114</v>
      </c>
      <c r="J188" s="12">
        <v>116</v>
      </c>
      <c r="K188" s="12">
        <v>107</v>
      </c>
      <c r="L188" s="12">
        <v>97</v>
      </c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x14ac:dyDescent="0.3">
      <c r="B189" s="22" t="s">
        <v>194</v>
      </c>
      <c r="C189" s="23">
        <f t="shared" ref="C189:U189" si="0">SUM(C5:C188)</f>
        <v>121382.02000000002</v>
      </c>
      <c r="D189" s="23">
        <f t="shared" si="0"/>
        <v>121960.40999999997</v>
      </c>
      <c r="E189" s="23">
        <f t="shared" si="0"/>
        <v>121338.31000000003</v>
      </c>
      <c r="F189" s="23">
        <f t="shared" si="0"/>
        <v>121553.03999999998</v>
      </c>
      <c r="G189" s="23">
        <f t="shared" si="0"/>
        <v>122779.48999999996</v>
      </c>
      <c r="H189" s="23">
        <f t="shared" si="0"/>
        <v>123924.56</v>
      </c>
      <c r="I189" s="23">
        <f t="shared" si="0"/>
        <v>125151.92000000001</v>
      </c>
      <c r="J189" s="23">
        <f t="shared" si="0"/>
        <v>127168.87999999999</v>
      </c>
      <c r="K189" s="23">
        <f t="shared" si="0"/>
        <v>128746.39999999998</v>
      </c>
      <c r="L189" s="23">
        <f t="shared" si="0"/>
        <v>130052.48999999999</v>
      </c>
      <c r="M189" s="23">
        <f t="shared" si="0"/>
        <v>131221.81</v>
      </c>
      <c r="N189" s="23">
        <f t="shared" si="0"/>
        <v>132876.04</v>
      </c>
      <c r="O189" s="23">
        <f t="shared" si="0"/>
        <v>134186.34</v>
      </c>
      <c r="P189" s="23">
        <f t="shared" si="0"/>
        <v>135316.77999999997</v>
      </c>
      <c r="Q189" s="23">
        <f t="shared" si="0"/>
        <v>136519.16999999998</v>
      </c>
      <c r="R189" s="23">
        <f t="shared" si="0"/>
        <v>136280.89999999997</v>
      </c>
      <c r="S189" s="23">
        <f t="shared" si="0"/>
        <v>137692.39999999994</v>
      </c>
      <c r="T189" s="23">
        <f t="shared" si="0"/>
        <v>138448.65000000002</v>
      </c>
      <c r="U189" s="23">
        <f t="shared" si="0"/>
        <v>138280.86000000004</v>
      </c>
      <c r="V189" s="23">
        <f t="shared" ref="V189:W189" si="1">SUM(V5:V188)</f>
        <v>137793.49</v>
      </c>
      <c r="W189" s="23">
        <f t="shared" si="1"/>
        <v>136093.03</v>
      </c>
    </row>
    <row r="190" spans="1:23" x14ac:dyDescent="0.3">
      <c r="P190" s="3" t="s">
        <v>26</v>
      </c>
    </row>
  </sheetData>
  <phoneticPr fontId="5" type="noConversion"/>
  <pageMargins left="0.22" right="0.5" top="0.5" bottom="0.55000000000000004" header="0.26" footer="0.18"/>
  <pageSetup scale="99" fitToHeight="0" orientation="landscape" r:id="rId1"/>
  <headerFooter alignWithMargins="0"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Fall Enroll</vt:lpstr>
      <vt:lpstr>'State Aid Fall Enroll'!Print_Area</vt:lpstr>
      <vt:lpstr>'State Aid Fall Enroll'!Print_Titles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History of State Aid Fall Enrollments</dc:title>
  <dc:creator>Woodmansey, Susan</dc:creator>
  <cp:lastModifiedBy>Leiferman, Bobbi</cp:lastModifiedBy>
  <cp:lastPrinted>2026-01-26T05:22:10Z</cp:lastPrinted>
  <dcterms:created xsi:type="dcterms:W3CDTF">2018-11-08T20:07:37Z</dcterms:created>
  <dcterms:modified xsi:type="dcterms:W3CDTF">2026-01-26T05:22:17Z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2025-11-17T14:27:52Z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271d3e7e-d75c-424f-a693-f795b6273684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